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omanrla\Documents\Bham PLA project\Manuscripts\Manuscript 3. ACS Omega\"/>
    </mc:Choice>
  </mc:AlternateContent>
  <xr:revisionPtr revIDLastSave="0" documentId="13_ncr:1_{246BD437-DF74-47D4-9463-89FEBC127747}" xr6:coauthVersionLast="45" xr6:coauthVersionMax="45" xr10:uidLastSave="{00000000-0000-0000-0000-000000000000}"/>
  <bookViews>
    <workbookView xWindow="-108" yWindow="-108" windowWidth="23256" windowHeight="12576" activeTab="6" xr2:uid="{082282AE-7411-4C0D-B935-9B0297835E9A}"/>
  </bookViews>
  <sheets>
    <sheet name="40DegC" sheetId="8" r:id="rId1"/>
    <sheet name="50DegC" sheetId="9" r:id="rId2"/>
    <sheet name="60DegC (2)" sheetId="10" r:id="rId3"/>
    <sheet name="70DegC" sheetId="11" r:id="rId4"/>
    <sheet name="Freezer tests" sheetId="12" r:id="rId5"/>
    <sheet name="Experimental runs" sheetId="2" r:id="rId6"/>
    <sheet name="Data" sheetId="7" r:id="rId7"/>
    <sheet name="90C" sheetId="4" r:id="rId8"/>
    <sheet name="Stir. Speed 110C" sheetId="3" r:id="rId9"/>
  </sheets>
  <definedNames>
    <definedName name="_xlnm._FilterDatabase" localSheetId="5" hidden="1">'Experimental runs'!$B$4:$E$21</definedName>
    <definedName name="_xlnm.Print_Area" localSheetId="5">'Experimental runs'!$B$1:$E$20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2" l="1"/>
  <c r="K24" i="12"/>
  <c r="K13" i="12"/>
  <c r="K2" i="12"/>
  <c r="O19" i="11"/>
  <c r="M19" i="11"/>
  <c r="N19" i="11" s="1"/>
  <c r="P19" i="11" s="1"/>
  <c r="O18" i="11"/>
  <c r="M18" i="11"/>
  <c r="N18" i="11" s="1"/>
  <c r="P18" i="11" s="1"/>
  <c r="O17" i="11"/>
  <c r="M17" i="11"/>
  <c r="N17" i="11" s="1"/>
  <c r="P17" i="11" s="1"/>
  <c r="O16" i="11"/>
  <c r="M16" i="11"/>
  <c r="N16" i="11" s="1"/>
  <c r="P16" i="11" s="1"/>
  <c r="O15" i="11"/>
  <c r="M15" i="11"/>
  <c r="N15" i="11" s="1"/>
  <c r="P15" i="11" s="1"/>
  <c r="O14" i="11"/>
  <c r="M14" i="11"/>
  <c r="N14" i="11" s="1"/>
  <c r="P14" i="11" s="1"/>
  <c r="O13" i="11"/>
  <c r="M13" i="11"/>
  <c r="N13" i="11" s="1"/>
  <c r="P13" i="11" s="1"/>
  <c r="O12" i="11"/>
  <c r="M12" i="11"/>
  <c r="N12" i="11" s="1"/>
  <c r="P12" i="11" s="1"/>
  <c r="O11" i="11"/>
  <c r="M11" i="11"/>
  <c r="N11" i="11" s="1"/>
  <c r="P11" i="11" s="1"/>
  <c r="K11" i="11"/>
  <c r="O10" i="11"/>
  <c r="N10" i="11"/>
  <c r="P10" i="11" s="1"/>
  <c r="M10" i="11"/>
  <c r="K10" i="11"/>
  <c r="O9" i="11"/>
  <c r="M9" i="11"/>
  <c r="N9" i="11" s="1"/>
  <c r="P9" i="11" s="1"/>
  <c r="K9" i="11"/>
  <c r="P8" i="11"/>
  <c r="O8" i="11"/>
  <c r="N8" i="11"/>
  <c r="M8" i="11"/>
  <c r="K8" i="11"/>
  <c r="O7" i="11"/>
  <c r="M7" i="11"/>
  <c r="N7" i="11" s="1"/>
  <c r="P7" i="11" s="1"/>
  <c r="K7" i="11"/>
  <c r="O6" i="11"/>
  <c r="N6" i="11"/>
  <c r="P6" i="11" s="1"/>
  <c r="M6" i="11"/>
  <c r="K6" i="11"/>
  <c r="O5" i="11"/>
  <c r="M5" i="11"/>
  <c r="N5" i="11" s="1"/>
  <c r="P5" i="11" s="1"/>
  <c r="K5" i="11"/>
  <c r="P4" i="11"/>
  <c r="O4" i="11"/>
  <c r="N4" i="11"/>
  <c r="M4" i="11"/>
  <c r="K4" i="11"/>
  <c r="O3" i="11"/>
  <c r="M3" i="11"/>
  <c r="N3" i="11" s="1"/>
  <c r="P3" i="11" s="1"/>
  <c r="K3" i="11"/>
  <c r="K2" i="11"/>
  <c r="O16" i="10"/>
  <c r="M16" i="10"/>
  <c r="N16" i="10" s="1"/>
  <c r="P16" i="10" s="1"/>
  <c r="O15" i="10"/>
  <c r="M15" i="10"/>
  <c r="N15" i="10" s="1"/>
  <c r="P15" i="10" s="1"/>
  <c r="O14" i="10"/>
  <c r="M14" i="10"/>
  <c r="N14" i="10" s="1"/>
  <c r="P14" i="10" s="1"/>
  <c r="O13" i="10"/>
  <c r="M13" i="10"/>
  <c r="N13" i="10" s="1"/>
  <c r="P13" i="10" s="1"/>
  <c r="O12" i="10"/>
  <c r="M12" i="10"/>
  <c r="N12" i="10" s="1"/>
  <c r="P12" i="10" s="1"/>
  <c r="K12" i="10"/>
  <c r="O11" i="10"/>
  <c r="M11" i="10"/>
  <c r="N11" i="10" s="1"/>
  <c r="P11" i="10" s="1"/>
  <c r="K11" i="10"/>
  <c r="O10" i="10"/>
  <c r="M10" i="10"/>
  <c r="N10" i="10" s="1"/>
  <c r="P10" i="10" s="1"/>
  <c r="K10" i="10"/>
  <c r="O9" i="10"/>
  <c r="N9" i="10"/>
  <c r="P9" i="10" s="1"/>
  <c r="M9" i="10"/>
  <c r="K9" i="10"/>
  <c r="O8" i="10"/>
  <c r="M8" i="10"/>
  <c r="N8" i="10" s="1"/>
  <c r="P8" i="10" s="1"/>
  <c r="K8" i="10"/>
  <c r="O7" i="10"/>
  <c r="M7" i="10"/>
  <c r="N7" i="10" s="1"/>
  <c r="P7" i="10" s="1"/>
  <c r="K7" i="10"/>
  <c r="O6" i="10"/>
  <c r="M6" i="10"/>
  <c r="N6" i="10" s="1"/>
  <c r="P6" i="10" s="1"/>
  <c r="K6" i="10"/>
  <c r="O5" i="10"/>
  <c r="N5" i="10"/>
  <c r="P5" i="10" s="1"/>
  <c r="M5" i="10"/>
  <c r="K5" i="10"/>
  <c r="O4" i="10"/>
  <c r="M4" i="10"/>
  <c r="N4" i="10" s="1"/>
  <c r="P4" i="10" s="1"/>
  <c r="K4" i="10"/>
  <c r="O3" i="10"/>
  <c r="M3" i="10"/>
  <c r="N3" i="10" s="1"/>
  <c r="P3" i="10" s="1"/>
  <c r="K3" i="10"/>
  <c r="K2" i="10"/>
  <c r="O22" i="9"/>
  <c r="N22" i="9"/>
  <c r="P22" i="9" s="1"/>
  <c r="M22" i="9"/>
  <c r="K22" i="9"/>
  <c r="K21" i="9"/>
  <c r="P15" i="9"/>
  <c r="O15" i="9"/>
  <c r="N15" i="9"/>
  <c r="M15" i="9"/>
  <c r="P14" i="9"/>
  <c r="O14" i="9"/>
  <c r="N14" i="9"/>
  <c r="M14" i="9"/>
  <c r="P13" i="9"/>
  <c r="O13" i="9"/>
  <c r="N13" i="9"/>
  <c r="M13" i="9"/>
  <c r="P12" i="9"/>
  <c r="O12" i="9"/>
  <c r="N12" i="9"/>
  <c r="M12" i="9"/>
  <c r="P11" i="9"/>
  <c r="O11" i="9"/>
  <c r="N11" i="9"/>
  <c r="M11" i="9"/>
  <c r="P10" i="9"/>
  <c r="O10" i="9"/>
  <c r="N10" i="9"/>
  <c r="M10" i="9"/>
  <c r="P9" i="9"/>
  <c r="O9" i="9"/>
  <c r="N9" i="9"/>
  <c r="M9" i="9"/>
  <c r="P8" i="9"/>
  <c r="O8" i="9"/>
  <c r="N8" i="9"/>
  <c r="M8" i="9"/>
  <c r="K8" i="9"/>
  <c r="O7" i="9"/>
  <c r="M7" i="9"/>
  <c r="N7" i="9" s="1"/>
  <c r="P7" i="9" s="1"/>
  <c r="K7" i="9"/>
  <c r="O6" i="9"/>
  <c r="N6" i="9"/>
  <c r="P6" i="9" s="1"/>
  <c r="M6" i="9"/>
  <c r="K6" i="9"/>
  <c r="O5" i="9"/>
  <c r="M5" i="9"/>
  <c r="N5" i="9" s="1"/>
  <c r="P5" i="9" s="1"/>
  <c r="K5" i="9"/>
  <c r="P4" i="9"/>
  <c r="O4" i="9"/>
  <c r="N4" i="9"/>
  <c r="M4" i="9"/>
  <c r="K4" i="9"/>
  <c r="O3" i="9"/>
  <c r="M3" i="9"/>
  <c r="N3" i="9" s="1"/>
  <c r="P3" i="9" s="1"/>
  <c r="K3" i="9"/>
  <c r="K2" i="9"/>
  <c r="O13" i="8"/>
  <c r="M13" i="8"/>
  <c r="N13" i="8" s="1"/>
  <c r="P13" i="8" s="1"/>
  <c r="O12" i="8"/>
  <c r="M12" i="8"/>
  <c r="N12" i="8" s="1"/>
  <c r="P12" i="8" s="1"/>
  <c r="O11" i="8"/>
  <c r="M11" i="8"/>
  <c r="N11" i="8" s="1"/>
  <c r="P11" i="8" s="1"/>
  <c r="O10" i="8"/>
  <c r="M10" i="8"/>
  <c r="N10" i="8" s="1"/>
  <c r="P10" i="8" s="1"/>
  <c r="O9" i="8"/>
  <c r="M9" i="8"/>
  <c r="N9" i="8" s="1"/>
  <c r="P9" i="8" s="1"/>
  <c r="O8" i="8"/>
  <c r="M8" i="8"/>
  <c r="N8" i="8" s="1"/>
  <c r="P8" i="8" s="1"/>
  <c r="O7" i="8"/>
  <c r="M7" i="8"/>
  <c r="N7" i="8" s="1"/>
  <c r="P7" i="8" s="1"/>
  <c r="O6" i="8"/>
  <c r="M6" i="8"/>
  <c r="N6" i="8" s="1"/>
  <c r="P6" i="8" s="1"/>
  <c r="O5" i="8"/>
  <c r="M5" i="8"/>
  <c r="N5" i="8" s="1"/>
  <c r="P5" i="8" s="1"/>
  <c r="O4" i="8"/>
  <c r="M4" i="8"/>
  <c r="N4" i="8" s="1"/>
  <c r="P4" i="8" s="1"/>
  <c r="O3" i="8"/>
  <c r="M3" i="8"/>
  <c r="N3" i="8" s="1"/>
  <c r="P3" i="8" s="1"/>
  <c r="K3" i="8"/>
  <c r="K2" i="8"/>
</calcChain>
</file>

<file path=xl/sharedStrings.xml><?xml version="1.0" encoding="utf-8"?>
<sst xmlns="http://schemas.openxmlformats.org/spreadsheetml/2006/main" count="284" uniqueCount="67">
  <si>
    <t>Number</t>
  </si>
  <si>
    <t>PLA grade</t>
  </si>
  <si>
    <t>Temperature, °C</t>
  </si>
  <si>
    <t>Catalyst</t>
  </si>
  <si>
    <t>2500HP</t>
  </si>
  <si>
    <t>Zn(1)2</t>
  </si>
  <si>
    <t>6202D</t>
  </si>
  <si>
    <t>Zn(B)2</t>
  </si>
  <si>
    <t>Temperature</t>
  </si>
  <si>
    <t>Polymer</t>
  </si>
  <si>
    <t>rpm</t>
  </si>
  <si>
    <t>Run</t>
  </si>
  <si>
    <t>N22D</t>
  </si>
  <si>
    <t>N12A</t>
  </si>
  <si>
    <t>N12B</t>
  </si>
  <si>
    <t>N24B</t>
  </si>
  <si>
    <t>N12E</t>
  </si>
  <si>
    <t>t/min</t>
  </si>
  <si>
    <t>Me-La, g/mL</t>
  </si>
  <si>
    <t>N07A</t>
  </si>
  <si>
    <t>N20A</t>
  </si>
  <si>
    <t>t</t>
  </si>
  <si>
    <t>Me-LA</t>
  </si>
  <si>
    <t>[CE]</t>
  </si>
  <si>
    <t>[Int]</t>
  </si>
  <si>
    <t>Entry 16</t>
  </si>
  <si>
    <t>Entry 13</t>
  </si>
  <si>
    <t>Entry 12</t>
  </si>
  <si>
    <t>Entry 10</t>
  </si>
  <si>
    <t>Entry 7</t>
  </si>
  <si>
    <t>Entry 4</t>
  </si>
  <si>
    <t>Entry 1</t>
  </si>
  <si>
    <t>Entry 19</t>
  </si>
  <si>
    <t>Entry 22</t>
  </si>
  <si>
    <t>Entry 22 B</t>
  </si>
  <si>
    <t>Entry 3*</t>
  </si>
  <si>
    <t>Entry 15*</t>
  </si>
  <si>
    <t>Entry 6*</t>
  </si>
  <si>
    <t>Entry 18*</t>
  </si>
  <si>
    <t>Entry 21</t>
  </si>
  <si>
    <t>Entry 21 B</t>
  </si>
  <si>
    <t>Entry 24</t>
  </si>
  <si>
    <t>Zn(1Et)2</t>
  </si>
  <si>
    <t>Zn(1Pr)2</t>
  </si>
  <si>
    <t>Zn(2Pr)2</t>
  </si>
  <si>
    <t>#</t>
  </si>
  <si>
    <t>wt %</t>
  </si>
  <si>
    <t>Solvent</t>
  </si>
  <si>
    <t>Alcohol</t>
  </si>
  <si>
    <t>ROH eq.</t>
  </si>
  <si>
    <t>T  /°C</t>
  </si>
  <si>
    <t>t / min</t>
  </si>
  <si>
    <t>ln([Int]0/[Int])</t>
  </si>
  <si>
    <t>X</t>
  </si>
  <si>
    <t>S</t>
  </si>
  <si>
    <t>Y</t>
  </si>
  <si>
    <t>[MeLa]</t>
  </si>
  <si>
    <t>THF</t>
  </si>
  <si>
    <t>MeOH</t>
  </si>
  <si>
    <t>x</t>
  </si>
  <si>
    <t>In air, for stability</t>
  </si>
  <si>
    <t>ZnB</t>
  </si>
  <si>
    <t>(1 hr in freezer)</t>
  </si>
  <si>
    <t>(3 days in freezer)</t>
  </si>
  <si>
    <t>Zn1</t>
  </si>
  <si>
    <t>1 (hr in freezer)</t>
  </si>
  <si>
    <t>* Values include a correction considering the GC concentrations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</si>
</sst>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2" applyNumberFormat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3" fillId="3" borderId="3" xfId="1" applyNumberFormat="1" applyBorder="1" applyAlignment="1">
      <alignment horizontal="center" vertical="center"/>
    </xf>
    <xf numFmtId="164" fontId="3" fillId="3" borderId="1" xfId="1" applyNumberFormat="1" applyBorder="1" applyAlignment="1">
      <alignment horizontal="center" vertical="center"/>
    </xf>
    <xf numFmtId="164" fontId="3" fillId="3" borderId="4" xfId="1" applyNumberForma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6" fillId="0" borderId="0" xfId="0" applyFont="1" applyAlignment="1">
      <alignment vertical="center"/>
    </xf>
    <xf numFmtId="1" fontId="0" fillId="0" borderId="0" xfId="0" applyNumberFormat="1"/>
    <xf numFmtId="0" fontId="0" fillId="4" borderId="0" xfId="0" applyFill="1"/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6" fillId="0" borderId="5" xfId="0" applyNumberFormat="1" applyFont="1" applyBorder="1" applyAlignment="1">
      <alignment horizontal="center" vertic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[Me-La]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'70DegC'!$G$3:$G$19</c:f>
              <c:numCache>
                <c:formatCode>General</c:formatCode>
                <c:ptCount val="17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60</c:v>
                </c:pt>
                <c:pt idx="11">
                  <c:v>80</c:v>
                </c:pt>
                <c:pt idx="12">
                  <c:v>100</c:v>
                </c:pt>
                <c:pt idx="13">
                  <c:v>120</c:v>
                </c:pt>
                <c:pt idx="14">
                  <c:v>150</c:v>
                </c:pt>
                <c:pt idx="15">
                  <c:v>180</c:v>
                </c:pt>
                <c:pt idx="16">
                  <c:v>240</c:v>
                </c:pt>
              </c:numCache>
            </c:numRef>
          </c:xVal>
          <c:yVal>
            <c:numRef>
              <c:f>'70DegC'!$P$2:$P$19</c:f>
              <c:numCache>
                <c:formatCode>General</c:formatCode>
                <c:ptCount val="18"/>
                <c:pt idx="0">
                  <c:v>0</c:v>
                </c:pt>
                <c:pt idx="1">
                  <c:v>1.2727272727272729E-2</c:v>
                </c:pt>
                <c:pt idx="2">
                  <c:v>1.9600000000000003E-2</c:v>
                </c:pt>
                <c:pt idx="3">
                  <c:v>2.5609756097560981E-2</c:v>
                </c:pt>
                <c:pt idx="4">
                  <c:v>2.9887640449438205E-2</c:v>
                </c:pt>
                <c:pt idx="5">
                  <c:v>3.5000000000000003E-2</c:v>
                </c:pt>
                <c:pt idx="6">
                  <c:v>4.0526315789473688E-2</c:v>
                </c:pt>
                <c:pt idx="7">
                  <c:v>4.2577319587628865E-2</c:v>
                </c:pt>
                <c:pt idx="8">
                  <c:v>4.642857142857143E-2</c:v>
                </c:pt>
                <c:pt idx="9">
                  <c:v>5.1616161616161615E-2</c:v>
                </c:pt>
                <c:pt idx="10">
                  <c:v>5.6700000000000007E-2</c:v>
                </c:pt>
                <c:pt idx="11">
                  <c:v>5.8800000000000005E-2</c:v>
                </c:pt>
                <c:pt idx="12">
                  <c:v>6.2300000000000001E-2</c:v>
                </c:pt>
                <c:pt idx="13">
                  <c:v>6.3E-2</c:v>
                </c:pt>
                <c:pt idx="14">
                  <c:v>6.4399999999999999E-2</c:v>
                </c:pt>
                <c:pt idx="15">
                  <c:v>6.6500000000000004E-2</c:v>
                </c:pt>
                <c:pt idx="16">
                  <c:v>6.720000000000001E-2</c:v>
                </c:pt>
                <c:pt idx="17">
                  <c:v>6.720000000000001E-2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BD-4046-AB34-ADB736957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2656"/>
        <c:axId val="652398056"/>
      </c:scatterChart>
      <c:valAx>
        <c:axId val="6524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8056"/>
        <c:crosses val="autoZero"/>
        <c:crossBetween val="midCat"/>
      </c:valAx>
      <c:valAx>
        <c:axId val="65239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22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29</xdr:row>
      <xdr:rowOff>0</xdr:rowOff>
    </xdr:from>
    <xdr:to>
      <xdr:col>14</xdr:col>
      <xdr:colOff>276225</xdr:colOff>
      <xdr:row>50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DAC95-9AFF-4752-A971-8F328205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5303520"/>
          <a:ext cx="5334000" cy="4002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20</xdr:row>
      <xdr:rowOff>0</xdr:rowOff>
    </xdr:from>
    <xdr:to>
      <xdr:col>15</xdr:col>
      <xdr:colOff>449580</xdr:colOff>
      <xdr:row>41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768793-0363-4E81-8EDF-5CC1C088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657600"/>
          <a:ext cx="5326380" cy="399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233362</xdr:colOff>
      <xdr:row>15</xdr:row>
      <xdr:rowOff>85725</xdr:rowOff>
    </xdr:from>
    <xdr:to>
      <xdr:col>23</xdr:col>
      <xdr:colOff>538162</xdr:colOff>
      <xdr:row>29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22A023-BA1F-4F2C-A5FB-8458C2F67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78154</xdr:colOff>
      <xdr:row>21</xdr:row>
      <xdr:rowOff>107462</xdr:rowOff>
    </xdr:from>
    <xdr:to>
      <xdr:col>15</xdr:col>
      <xdr:colOff>413434</xdr:colOff>
      <xdr:row>43</xdr:row>
      <xdr:rowOff>74246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8D7A20-E573-4253-94AB-D939BB4B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5354" y="3947942"/>
          <a:ext cx="5326380" cy="3990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A9A6-7C99-44D2-A223-41FEAE80D729}">
  <dimension ref="A1:P13"/>
  <sheetViews>
    <sheetView workbookViewId="0">
      <selection activeCell="F16" sqref="F16"/>
    </sheetView>
  </sheetViews>
  <sheetFormatPr defaultRowHeight="14.4" x14ac:dyDescent="0.3"/>
  <sheetData>
    <row r="1" spans="1:16" x14ac:dyDescent="0.3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24</v>
      </c>
      <c r="I1" t="s">
        <v>23</v>
      </c>
      <c r="J1" t="s">
        <v>22</v>
      </c>
      <c r="K1" t="s">
        <v>52</v>
      </c>
      <c r="M1" t="s">
        <v>53</v>
      </c>
      <c r="N1" t="s">
        <v>54</v>
      </c>
      <c r="O1" t="s">
        <v>55</v>
      </c>
      <c r="P1" t="s">
        <v>56</v>
      </c>
    </row>
    <row r="2" spans="1:16" x14ac:dyDescent="0.3">
      <c r="A2">
        <v>1682</v>
      </c>
      <c r="B2">
        <v>4</v>
      </c>
      <c r="C2" t="s">
        <v>57</v>
      </c>
      <c r="D2" t="s">
        <v>58</v>
      </c>
      <c r="E2">
        <v>7</v>
      </c>
      <c r="F2">
        <v>40</v>
      </c>
      <c r="G2">
        <v>0</v>
      </c>
      <c r="H2">
        <v>100</v>
      </c>
      <c r="I2">
        <v>0</v>
      </c>
      <c r="J2">
        <v>0</v>
      </c>
      <c r="K2">
        <f>LN(100/H2)</f>
        <v>0</v>
      </c>
      <c r="P2">
        <v>0</v>
      </c>
    </row>
    <row r="3" spans="1:16" x14ac:dyDescent="0.3">
      <c r="G3">
        <v>5</v>
      </c>
      <c r="H3">
        <v>50</v>
      </c>
      <c r="I3">
        <v>40</v>
      </c>
      <c r="J3">
        <v>10</v>
      </c>
      <c r="K3">
        <f t="shared" ref="K3" si="0">LN(100/H3)</f>
        <v>0.69314718055994529</v>
      </c>
      <c r="M3">
        <f>100-H3</f>
        <v>50</v>
      </c>
      <c r="N3" s="24">
        <f>(J3/M3)*100</f>
        <v>20</v>
      </c>
      <c r="O3">
        <f>J3</f>
        <v>10</v>
      </c>
      <c r="P3">
        <f>(N3*0.07)/100</f>
        <v>1.4000000000000002E-2</v>
      </c>
    </row>
    <row r="4" spans="1:16" x14ac:dyDescent="0.3">
      <c r="G4">
        <v>10</v>
      </c>
      <c r="H4">
        <v>46</v>
      </c>
      <c r="I4">
        <v>40</v>
      </c>
      <c r="J4">
        <v>14</v>
      </c>
      <c r="M4">
        <f t="shared" ref="M4:M13" si="1">100-H4</f>
        <v>54</v>
      </c>
      <c r="N4" s="24">
        <f t="shared" ref="N4:N13" si="2">(J4/M4)*100</f>
        <v>25.925925925925924</v>
      </c>
      <c r="O4">
        <f t="shared" ref="O4:O13" si="3">J4</f>
        <v>14</v>
      </c>
      <c r="P4">
        <f t="shared" ref="P4:P13" si="4">(N4*0.07)/100</f>
        <v>1.8148148148148149E-2</v>
      </c>
    </row>
    <row r="5" spans="1:16" x14ac:dyDescent="0.3">
      <c r="G5">
        <v>20</v>
      </c>
      <c r="H5">
        <v>32</v>
      </c>
      <c r="I5">
        <v>45</v>
      </c>
      <c r="J5">
        <v>23</v>
      </c>
      <c r="M5">
        <f t="shared" si="1"/>
        <v>68</v>
      </c>
      <c r="N5" s="24">
        <f t="shared" si="2"/>
        <v>33.82352941176471</v>
      </c>
      <c r="O5">
        <f t="shared" si="3"/>
        <v>23</v>
      </c>
      <c r="P5">
        <f t="shared" si="4"/>
        <v>2.3676470588235299E-2</v>
      </c>
    </row>
    <row r="6" spans="1:16" x14ac:dyDescent="0.3">
      <c r="G6">
        <v>30</v>
      </c>
      <c r="H6">
        <v>14</v>
      </c>
      <c r="I6">
        <v>54</v>
      </c>
      <c r="J6">
        <v>32</v>
      </c>
      <c r="M6">
        <f t="shared" si="1"/>
        <v>86</v>
      </c>
      <c r="N6" s="24">
        <f t="shared" si="2"/>
        <v>37.209302325581397</v>
      </c>
      <c r="O6">
        <f t="shared" si="3"/>
        <v>32</v>
      </c>
      <c r="P6">
        <f t="shared" si="4"/>
        <v>2.6046511627906978E-2</v>
      </c>
    </row>
    <row r="7" spans="1:16" x14ac:dyDescent="0.3">
      <c r="G7">
        <v>45</v>
      </c>
      <c r="H7">
        <v>9</v>
      </c>
      <c r="I7">
        <v>44</v>
      </c>
      <c r="J7">
        <v>47</v>
      </c>
      <c r="M7">
        <f t="shared" si="1"/>
        <v>91</v>
      </c>
      <c r="N7" s="24">
        <f t="shared" si="2"/>
        <v>51.648351648351657</v>
      </c>
      <c r="O7">
        <f t="shared" si="3"/>
        <v>47</v>
      </c>
      <c r="P7">
        <f t="shared" si="4"/>
        <v>3.6153846153846161E-2</v>
      </c>
    </row>
    <row r="8" spans="1:16" x14ac:dyDescent="0.3">
      <c r="G8">
        <v>60</v>
      </c>
      <c r="H8">
        <v>5</v>
      </c>
      <c r="I8">
        <v>34</v>
      </c>
      <c r="J8">
        <v>61</v>
      </c>
      <c r="M8">
        <f t="shared" si="1"/>
        <v>95</v>
      </c>
      <c r="N8" s="24">
        <f t="shared" si="2"/>
        <v>64.21052631578948</v>
      </c>
      <c r="O8">
        <f t="shared" si="3"/>
        <v>61</v>
      </c>
      <c r="P8">
        <f t="shared" si="4"/>
        <v>4.4947368421052646E-2</v>
      </c>
    </row>
    <row r="9" spans="1:16" x14ac:dyDescent="0.3">
      <c r="G9">
        <v>75</v>
      </c>
      <c r="H9">
        <v>4</v>
      </c>
      <c r="I9">
        <v>30</v>
      </c>
      <c r="J9">
        <v>66</v>
      </c>
      <c r="M9">
        <f t="shared" si="1"/>
        <v>96</v>
      </c>
      <c r="N9" s="24">
        <f t="shared" si="2"/>
        <v>68.75</v>
      </c>
      <c r="O9">
        <f t="shared" si="3"/>
        <v>66</v>
      </c>
      <c r="P9">
        <f t="shared" si="4"/>
        <v>4.8125000000000008E-2</v>
      </c>
    </row>
    <row r="10" spans="1:16" x14ac:dyDescent="0.3">
      <c r="G10">
        <v>90</v>
      </c>
      <c r="H10">
        <v>0</v>
      </c>
      <c r="I10">
        <v>23</v>
      </c>
      <c r="J10">
        <v>77</v>
      </c>
      <c r="M10">
        <f t="shared" si="1"/>
        <v>100</v>
      </c>
      <c r="N10" s="24">
        <f t="shared" si="2"/>
        <v>77</v>
      </c>
      <c r="O10">
        <f t="shared" si="3"/>
        <v>77</v>
      </c>
      <c r="P10">
        <f t="shared" si="4"/>
        <v>5.3900000000000003E-2</v>
      </c>
    </row>
    <row r="11" spans="1:16" x14ac:dyDescent="0.3">
      <c r="G11">
        <v>120</v>
      </c>
      <c r="H11">
        <v>0</v>
      </c>
      <c r="I11">
        <v>18</v>
      </c>
      <c r="J11">
        <v>82</v>
      </c>
      <c r="M11">
        <f t="shared" si="1"/>
        <v>100</v>
      </c>
      <c r="N11" s="24">
        <f t="shared" si="2"/>
        <v>82</v>
      </c>
      <c r="O11">
        <f t="shared" si="3"/>
        <v>82</v>
      </c>
      <c r="P11">
        <f t="shared" si="4"/>
        <v>5.74E-2</v>
      </c>
    </row>
    <row r="12" spans="1:16" x14ac:dyDescent="0.3">
      <c r="G12">
        <v>180</v>
      </c>
      <c r="H12">
        <v>0</v>
      </c>
      <c r="I12">
        <v>8</v>
      </c>
      <c r="J12">
        <v>92</v>
      </c>
      <c r="M12">
        <f t="shared" si="1"/>
        <v>100</v>
      </c>
      <c r="N12" s="24">
        <f t="shared" si="2"/>
        <v>92</v>
      </c>
      <c r="O12">
        <f t="shared" si="3"/>
        <v>92</v>
      </c>
      <c r="P12">
        <f t="shared" si="4"/>
        <v>6.4399999999999999E-2</v>
      </c>
    </row>
    <row r="13" spans="1:16" x14ac:dyDescent="0.3">
      <c r="G13">
        <v>240</v>
      </c>
      <c r="H13">
        <v>0</v>
      </c>
      <c r="I13">
        <v>6</v>
      </c>
      <c r="J13">
        <v>94</v>
      </c>
      <c r="M13">
        <f t="shared" si="1"/>
        <v>100</v>
      </c>
      <c r="N13" s="24">
        <f t="shared" si="2"/>
        <v>94</v>
      </c>
      <c r="O13">
        <f t="shared" si="3"/>
        <v>94</v>
      </c>
      <c r="P13">
        <f t="shared" si="4"/>
        <v>6.5800000000000011E-2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AA05-2883-41DE-B788-16B50DF53C61}">
  <dimension ref="A1:T22"/>
  <sheetViews>
    <sheetView topLeftCell="B28" workbookViewId="0"/>
  </sheetViews>
  <sheetFormatPr defaultRowHeight="14.4" x14ac:dyDescent="0.3"/>
  <cols>
    <col min="1" max="1" width="16.109375" customWidth="1"/>
  </cols>
  <sheetData>
    <row r="1" spans="1:20" x14ac:dyDescent="0.3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24</v>
      </c>
      <c r="I1" t="s">
        <v>23</v>
      </c>
      <c r="J1" t="s">
        <v>22</v>
      </c>
      <c r="K1" t="s">
        <v>52</v>
      </c>
      <c r="M1" t="s">
        <v>53</v>
      </c>
      <c r="N1" t="s">
        <v>54</v>
      </c>
      <c r="O1" t="s">
        <v>55</v>
      </c>
      <c r="P1" t="s">
        <v>56</v>
      </c>
    </row>
    <row r="2" spans="1:20" x14ac:dyDescent="0.3">
      <c r="A2">
        <v>1664</v>
      </c>
      <c r="B2">
        <v>4</v>
      </c>
      <c r="C2" t="s">
        <v>57</v>
      </c>
      <c r="D2" t="s">
        <v>58</v>
      </c>
      <c r="E2">
        <v>7</v>
      </c>
      <c r="F2">
        <v>50</v>
      </c>
      <c r="G2">
        <v>0</v>
      </c>
      <c r="H2">
        <v>100</v>
      </c>
      <c r="I2">
        <v>0</v>
      </c>
      <c r="J2">
        <v>0</v>
      </c>
      <c r="K2">
        <f>LN(100/H2)</f>
        <v>0</v>
      </c>
      <c r="P2">
        <v>0</v>
      </c>
    </row>
    <row r="3" spans="1:20" x14ac:dyDescent="0.3">
      <c r="G3">
        <v>5</v>
      </c>
      <c r="H3">
        <v>50</v>
      </c>
      <c r="I3">
        <v>42</v>
      </c>
      <c r="J3">
        <v>8</v>
      </c>
      <c r="K3">
        <f t="shared" ref="K3:K8" si="0">LN(100/H3)</f>
        <v>0.69314718055994529</v>
      </c>
      <c r="M3">
        <f>100-H3</f>
        <v>50</v>
      </c>
      <c r="N3" s="24">
        <f>(J3/M3)*100</f>
        <v>16</v>
      </c>
      <c r="O3">
        <f>J3</f>
        <v>8</v>
      </c>
      <c r="P3">
        <f>(N3*0.07)/100</f>
        <v>1.1200000000000002E-2</v>
      </c>
    </row>
    <row r="4" spans="1:20" x14ac:dyDescent="0.3">
      <c r="G4">
        <v>10</v>
      </c>
      <c r="H4">
        <v>29</v>
      </c>
      <c r="I4">
        <v>49</v>
      </c>
      <c r="J4">
        <v>22</v>
      </c>
      <c r="K4">
        <f t="shared" si="0"/>
        <v>1.2378743560016172</v>
      </c>
      <c r="M4">
        <f t="shared" ref="M4:M15" si="1">100-H4</f>
        <v>71</v>
      </c>
      <c r="N4" s="24">
        <f t="shared" ref="N4:N15" si="2">(J4/M4)*100</f>
        <v>30.985915492957744</v>
      </c>
      <c r="O4">
        <f t="shared" ref="O4:O15" si="3">J4</f>
        <v>22</v>
      </c>
      <c r="P4">
        <f t="shared" ref="P4:P15" si="4">(N4*0.07)/100</f>
        <v>2.1690140845070423E-2</v>
      </c>
    </row>
    <row r="5" spans="1:20" x14ac:dyDescent="0.3">
      <c r="G5">
        <v>15</v>
      </c>
      <c r="H5">
        <v>16</v>
      </c>
      <c r="I5">
        <v>50</v>
      </c>
      <c r="J5">
        <v>34</v>
      </c>
      <c r="K5">
        <f t="shared" si="0"/>
        <v>1.8325814637483102</v>
      </c>
      <c r="M5">
        <f t="shared" si="1"/>
        <v>84</v>
      </c>
      <c r="N5" s="24">
        <f t="shared" si="2"/>
        <v>40.476190476190474</v>
      </c>
      <c r="O5">
        <f t="shared" si="3"/>
        <v>34</v>
      </c>
      <c r="P5">
        <f t="shared" si="4"/>
        <v>2.8333333333333335E-2</v>
      </c>
      <c r="R5">
        <v>5</v>
      </c>
      <c r="S5">
        <v>28</v>
      </c>
      <c r="T5">
        <v>67</v>
      </c>
    </row>
    <row r="6" spans="1:20" x14ac:dyDescent="0.3">
      <c r="G6">
        <v>25</v>
      </c>
      <c r="H6">
        <v>6</v>
      </c>
      <c r="I6">
        <v>45</v>
      </c>
      <c r="J6">
        <v>49</v>
      </c>
      <c r="K6">
        <f t="shared" si="0"/>
        <v>2.8134107167600364</v>
      </c>
      <c r="M6">
        <f t="shared" si="1"/>
        <v>94</v>
      </c>
      <c r="N6" s="24">
        <f t="shared" si="2"/>
        <v>52.12765957446809</v>
      </c>
      <c r="O6">
        <f t="shared" si="3"/>
        <v>49</v>
      </c>
      <c r="P6">
        <f t="shared" si="4"/>
        <v>3.6489361702127666E-2</v>
      </c>
    </row>
    <row r="7" spans="1:20" x14ac:dyDescent="0.3">
      <c r="G7">
        <v>30</v>
      </c>
      <c r="H7">
        <v>6</v>
      </c>
      <c r="I7">
        <v>41</v>
      </c>
      <c r="J7">
        <v>53</v>
      </c>
      <c r="K7">
        <f t="shared" si="0"/>
        <v>2.8134107167600364</v>
      </c>
      <c r="M7">
        <f t="shared" si="1"/>
        <v>94</v>
      </c>
      <c r="N7" s="24">
        <f t="shared" si="2"/>
        <v>56.38297872340425</v>
      </c>
      <c r="O7">
        <f t="shared" si="3"/>
        <v>53</v>
      </c>
      <c r="P7">
        <f t="shared" si="4"/>
        <v>3.9468085106382979E-2</v>
      </c>
    </row>
    <row r="8" spans="1:20" x14ac:dyDescent="0.3">
      <c r="G8">
        <v>45</v>
      </c>
      <c r="H8">
        <v>1</v>
      </c>
      <c r="I8">
        <v>28</v>
      </c>
      <c r="J8">
        <v>71</v>
      </c>
      <c r="K8">
        <f t="shared" si="0"/>
        <v>4.6051701859880918</v>
      </c>
      <c r="M8">
        <f t="shared" si="1"/>
        <v>99</v>
      </c>
      <c r="N8" s="24">
        <f t="shared" si="2"/>
        <v>71.717171717171709</v>
      </c>
      <c r="O8">
        <f t="shared" si="3"/>
        <v>71</v>
      </c>
      <c r="P8">
        <f t="shared" si="4"/>
        <v>5.0202020202020199E-2</v>
      </c>
    </row>
    <row r="9" spans="1:20" x14ac:dyDescent="0.3">
      <c r="G9">
        <v>60</v>
      </c>
      <c r="H9">
        <v>0</v>
      </c>
      <c r="I9">
        <v>16</v>
      </c>
      <c r="J9">
        <v>84</v>
      </c>
      <c r="M9">
        <f t="shared" si="1"/>
        <v>100</v>
      </c>
      <c r="N9" s="24">
        <f t="shared" si="2"/>
        <v>84</v>
      </c>
      <c r="O9">
        <f t="shared" si="3"/>
        <v>84</v>
      </c>
      <c r="P9">
        <f t="shared" si="4"/>
        <v>5.8800000000000005E-2</v>
      </c>
    </row>
    <row r="10" spans="1:20" x14ac:dyDescent="0.3">
      <c r="G10">
        <v>75</v>
      </c>
      <c r="H10">
        <v>0</v>
      </c>
      <c r="I10">
        <v>14</v>
      </c>
      <c r="J10">
        <v>86</v>
      </c>
      <c r="M10">
        <f t="shared" si="1"/>
        <v>100</v>
      </c>
      <c r="N10" s="24">
        <f t="shared" si="2"/>
        <v>86</v>
      </c>
      <c r="O10">
        <f t="shared" si="3"/>
        <v>86</v>
      </c>
      <c r="P10">
        <f t="shared" si="4"/>
        <v>6.0200000000000004E-2</v>
      </c>
      <c r="R10" t="s">
        <v>59</v>
      </c>
      <c r="S10">
        <v>27</v>
      </c>
      <c r="T10">
        <v>71</v>
      </c>
    </row>
    <row r="11" spans="1:20" x14ac:dyDescent="0.3">
      <c r="G11">
        <v>90</v>
      </c>
      <c r="H11">
        <v>0</v>
      </c>
      <c r="I11">
        <v>12</v>
      </c>
      <c r="J11">
        <v>88</v>
      </c>
      <c r="M11">
        <f t="shared" si="1"/>
        <v>100</v>
      </c>
      <c r="N11" s="24">
        <f t="shared" si="2"/>
        <v>88</v>
      </c>
      <c r="O11">
        <f t="shared" si="3"/>
        <v>88</v>
      </c>
      <c r="P11">
        <f t="shared" si="4"/>
        <v>6.1600000000000002E-2</v>
      </c>
    </row>
    <row r="12" spans="1:20" x14ac:dyDescent="0.3">
      <c r="G12">
        <v>105</v>
      </c>
      <c r="H12">
        <v>0</v>
      </c>
      <c r="I12">
        <v>7</v>
      </c>
      <c r="J12">
        <v>93</v>
      </c>
      <c r="M12">
        <f t="shared" si="1"/>
        <v>100</v>
      </c>
      <c r="N12" s="24">
        <f t="shared" si="2"/>
        <v>93</v>
      </c>
      <c r="O12">
        <f t="shared" si="3"/>
        <v>93</v>
      </c>
      <c r="P12">
        <f t="shared" si="4"/>
        <v>6.5100000000000005E-2</v>
      </c>
    </row>
    <row r="13" spans="1:20" x14ac:dyDescent="0.3">
      <c r="G13">
        <v>121</v>
      </c>
      <c r="H13">
        <v>0</v>
      </c>
      <c r="I13">
        <v>5</v>
      </c>
      <c r="J13">
        <v>95</v>
      </c>
      <c r="M13">
        <f t="shared" si="1"/>
        <v>100</v>
      </c>
      <c r="N13" s="24">
        <f t="shared" si="2"/>
        <v>95</v>
      </c>
      <c r="O13">
        <f t="shared" si="3"/>
        <v>95</v>
      </c>
      <c r="P13">
        <f t="shared" si="4"/>
        <v>6.6500000000000004E-2</v>
      </c>
    </row>
    <row r="14" spans="1:20" x14ac:dyDescent="0.3">
      <c r="G14">
        <v>150</v>
      </c>
      <c r="H14">
        <v>0</v>
      </c>
      <c r="I14">
        <v>4</v>
      </c>
      <c r="J14">
        <v>96</v>
      </c>
      <c r="M14">
        <f t="shared" si="1"/>
        <v>100</v>
      </c>
      <c r="N14" s="24">
        <f t="shared" si="2"/>
        <v>96</v>
      </c>
      <c r="O14">
        <f t="shared" si="3"/>
        <v>96</v>
      </c>
      <c r="P14">
        <f t="shared" si="4"/>
        <v>6.720000000000001E-2</v>
      </c>
    </row>
    <row r="15" spans="1:20" x14ac:dyDescent="0.3">
      <c r="G15">
        <v>180</v>
      </c>
      <c r="H15">
        <v>0</v>
      </c>
      <c r="I15">
        <v>3</v>
      </c>
      <c r="J15">
        <v>97</v>
      </c>
      <c r="M15">
        <f t="shared" si="1"/>
        <v>100</v>
      </c>
      <c r="N15" s="24">
        <f t="shared" si="2"/>
        <v>97</v>
      </c>
      <c r="O15">
        <f t="shared" si="3"/>
        <v>97</v>
      </c>
      <c r="P15">
        <f t="shared" si="4"/>
        <v>6.7900000000000016E-2</v>
      </c>
    </row>
    <row r="20" spans="1:16" x14ac:dyDescent="0.3">
      <c r="A20" t="s">
        <v>45</v>
      </c>
      <c r="B20" t="s">
        <v>46</v>
      </c>
      <c r="C20" t="s">
        <v>47</v>
      </c>
      <c r="D20" t="s">
        <v>48</v>
      </c>
      <c r="E20" t="s">
        <v>49</v>
      </c>
      <c r="F20" t="s">
        <v>50</v>
      </c>
      <c r="G20" t="s">
        <v>51</v>
      </c>
      <c r="H20" t="s">
        <v>24</v>
      </c>
      <c r="I20" t="s">
        <v>23</v>
      </c>
      <c r="J20" t="s">
        <v>22</v>
      </c>
      <c r="K20" t="s">
        <v>52</v>
      </c>
      <c r="M20" t="s">
        <v>53</v>
      </c>
      <c r="N20" t="s">
        <v>54</v>
      </c>
      <c r="O20" t="s">
        <v>55</v>
      </c>
      <c r="P20" t="s">
        <v>56</v>
      </c>
    </row>
    <row r="21" spans="1:16" x14ac:dyDescent="0.3">
      <c r="A21">
        <v>1690</v>
      </c>
      <c r="B21">
        <v>4</v>
      </c>
      <c r="C21" t="s">
        <v>57</v>
      </c>
      <c r="D21" t="s">
        <v>58</v>
      </c>
      <c r="E21">
        <v>7</v>
      </c>
      <c r="F21">
        <v>50</v>
      </c>
      <c r="G21">
        <v>0</v>
      </c>
      <c r="H21">
        <v>100</v>
      </c>
      <c r="I21">
        <v>0</v>
      </c>
      <c r="J21">
        <v>0</v>
      </c>
      <c r="K21">
        <f>LN(100/H21)</f>
        <v>0</v>
      </c>
      <c r="P21">
        <v>0</v>
      </c>
    </row>
    <row r="22" spans="1:16" x14ac:dyDescent="0.3">
      <c r="A22" s="25" t="s">
        <v>60</v>
      </c>
      <c r="G22">
        <v>60</v>
      </c>
      <c r="H22">
        <v>0</v>
      </c>
      <c r="I22">
        <v>11</v>
      </c>
      <c r="J22">
        <v>89</v>
      </c>
      <c r="K22" t="e">
        <f t="shared" ref="K22" si="5">LN(100/H22)</f>
        <v>#DIV/0!</v>
      </c>
      <c r="M22">
        <f>100-H22</f>
        <v>100</v>
      </c>
      <c r="N22" s="24">
        <f>(J22/M22)*100</f>
        <v>89</v>
      </c>
      <c r="O22">
        <f>J22</f>
        <v>89</v>
      </c>
      <c r="P22">
        <f>(N22*0.07)/100</f>
        <v>6.2300000000000001E-2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6D048-98D9-4A41-8D00-6BFD53C09D0F}">
  <dimension ref="A1:P16"/>
  <sheetViews>
    <sheetView workbookViewId="0"/>
  </sheetViews>
  <sheetFormatPr defaultRowHeight="14.4" x14ac:dyDescent="0.3"/>
  <sheetData>
    <row r="1" spans="1:16" x14ac:dyDescent="0.3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24</v>
      </c>
      <c r="I1" t="s">
        <v>23</v>
      </c>
      <c r="J1" t="s">
        <v>22</v>
      </c>
      <c r="K1" t="s">
        <v>52</v>
      </c>
      <c r="M1" t="s">
        <v>53</v>
      </c>
      <c r="N1" t="s">
        <v>54</v>
      </c>
      <c r="O1" t="s">
        <v>55</v>
      </c>
      <c r="P1" t="s">
        <v>56</v>
      </c>
    </row>
    <row r="2" spans="1:16" x14ac:dyDescent="0.3">
      <c r="A2">
        <v>1685</v>
      </c>
      <c r="B2">
        <v>4</v>
      </c>
      <c r="C2" t="s">
        <v>57</v>
      </c>
      <c r="D2" t="s">
        <v>58</v>
      </c>
      <c r="E2">
        <v>7</v>
      </c>
      <c r="F2">
        <v>60</v>
      </c>
      <c r="G2">
        <v>0</v>
      </c>
      <c r="H2">
        <v>100</v>
      </c>
      <c r="I2">
        <v>0</v>
      </c>
      <c r="J2">
        <v>0</v>
      </c>
      <c r="K2">
        <f>LN(100/H2)</f>
        <v>0</v>
      </c>
      <c r="P2">
        <v>0</v>
      </c>
    </row>
    <row r="3" spans="1:16" x14ac:dyDescent="0.3">
      <c r="G3">
        <v>4</v>
      </c>
      <c r="H3">
        <v>50</v>
      </c>
      <c r="I3">
        <v>40</v>
      </c>
      <c r="J3">
        <v>10</v>
      </c>
      <c r="K3">
        <f t="shared" ref="K3:K12" si="0">LN(100/H3)</f>
        <v>0.69314718055994529</v>
      </c>
      <c r="M3">
        <f>100-H3</f>
        <v>50</v>
      </c>
      <c r="N3" s="24">
        <f>(J3/M3)*100</f>
        <v>20</v>
      </c>
      <c r="O3">
        <f>J3</f>
        <v>10</v>
      </c>
      <c r="P3">
        <f>(N3*0.07)/100</f>
        <v>1.4000000000000002E-2</v>
      </c>
    </row>
    <row r="4" spans="1:16" x14ac:dyDescent="0.3">
      <c r="G4">
        <v>8</v>
      </c>
      <c r="H4">
        <v>29</v>
      </c>
      <c r="I4">
        <v>48</v>
      </c>
      <c r="J4">
        <v>23</v>
      </c>
      <c r="K4">
        <f t="shared" si="0"/>
        <v>1.2378743560016172</v>
      </c>
      <c r="M4">
        <f t="shared" ref="M4:M16" si="1">100-H4</f>
        <v>71</v>
      </c>
      <c r="N4" s="24">
        <f t="shared" ref="N4:N16" si="2">(J4/M4)*100</f>
        <v>32.394366197183103</v>
      </c>
      <c r="O4">
        <f t="shared" ref="O4:O16" si="3">J4</f>
        <v>23</v>
      </c>
      <c r="P4">
        <f t="shared" ref="P4:P16" si="4">(N4*0.07)/100</f>
        <v>2.2676056338028175E-2</v>
      </c>
    </row>
    <row r="5" spans="1:16" x14ac:dyDescent="0.3">
      <c r="G5">
        <v>12</v>
      </c>
      <c r="H5">
        <v>19</v>
      </c>
      <c r="I5">
        <v>49</v>
      </c>
      <c r="J5">
        <v>33</v>
      </c>
      <c r="K5">
        <f t="shared" si="0"/>
        <v>1.6607312068216509</v>
      </c>
      <c r="M5">
        <f t="shared" si="1"/>
        <v>81</v>
      </c>
      <c r="N5" s="24">
        <f t="shared" si="2"/>
        <v>40.74074074074074</v>
      </c>
      <c r="O5">
        <f t="shared" si="3"/>
        <v>33</v>
      </c>
      <c r="P5">
        <f t="shared" si="4"/>
        <v>2.8518518518518519E-2</v>
      </c>
    </row>
    <row r="6" spans="1:16" x14ac:dyDescent="0.3">
      <c r="G6">
        <v>16</v>
      </c>
      <c r="H6">
        <v>11</v>
      </c>
      <c r="I6">
        <v>50</v>
      </c>
      <c r="J6">
        <v>39</v>
      </c>
      <c r="K6">
        <f t="shared" si="0"/>
        <v>2.2072749131897211</v>
      </c>
      <c r="M6">
        <f t="shared" si="1"/>
        <v>89</v>
      </c>
      <c r="N6" s="24">
        <f t="shared" si="2"/>
        <v>43.820224719101127</v>
      </c>
      <c r="O6">
        <f t="shared" si="3"/>
        <v>39</v>
      </c>
      <c r="P6">
        <f t="shared" si="4"/>
        <v>3.0674157303370794E-2</v>
      </c>
    </row>
    <row r="7" spans="1:16" x14ac:dyDescent="0.3">
      <c r="G7">
        <v>20</v>
      </c>
      <c r="H7">
        <v>8</v>
      </c>
      <c r="I7">
        <v>46</v>
      </c>
      <c r="J7">
        <v>46</v>
      </c>
      <c r="K7">
        <f t="shared" si="0"/>
        <v>2.5257286443082556</v>
      </c>
      <c r="M7">
        <f t="shared" si="1"/>
        <v>92</v>
      </c>
      <c r="N7" s="24">
        <f t="shared" si="2"/>
        <v>50</v>
      </c>
      <c r="O7">
        <f t="shared" si="3"/>
        <v>46</v>
      </c>
      <c r="P7">
        <f t="shared" si="4"/>
        <v>3.5000000000000003E-2</v>
      </c>
    </row>
    <row r="8" spans="1:16" x14ac:dyDescent="0.3">
      <c r="G8">
        <v>25</v>
      </c>
      <c r="H8">
        <v>6</v>
      </c>
      <c r="I8">
        <v>41</v>
      </c>
      <c r="J8">
        <v>53</v>
      </c>
      <c r="K8">
        <f t="shared" si="0"/>
        <v>2.8134107167600364</v>
      </c>
      <c r="M8">
        <f t="shared" si="1"/>
        <v>94</v>
      </c>
      <c r="N8" s="24">
        <f t="shared" si="2"/>
        <v>56.38297872340425</v>
      </c>
      <c r="O8">
        <f t="shared" si="3"/>
        <v>53</v>
      </c>
      <c r="P8">
        <f t="shared" si="4"/>
        <v>3.9468085106382979E-2</v>
      </c>
    </row>
    <row r="9" spans="1:16" x14ac:dyDescent="0.3">
      <c r="G9">
        <v>30</v>
      </c>
      <c r="H9">
        <v>5</v>
      </c>
      <c r="I9">
        <v>37</v>
      </c>
      <c r="J9">
        <v>58</v>
      </c>
      <c r="K9">
        <f t="shared" si="0"/>
        <v>2.9957322735539909</v>
      </c>
      <c r="M9">
        <f t="shared" si="1"/>
        <v>95</v>
      </c>
      <c r="N9" s="24">
        <f t="shared" si="2"/>
        <v>61.05263157894737</v>
      </c>
      <c r="O9">
        <f t="shared" si="3"/>
        <v>58</v>
      </c>
      <c r="P9">
        <f t="shared" si="4"/>
        <v>4.2736842105263163E-2</v>
      </c>
    </row>
    <row r="10" spans="1:16" x14ac:dyDescent="0.3">
      <c r="G10">
        <v>40</v>
      </c>
      <c r="H10">
        <v>1</v>
      </c>
      <c r="I10">
        <v>28</v>
      </c>
      <c r="J10">
        <v>71</v>
      </c>
      <c r="K10">
        <f t="shared" si="0"/>
        <v>4.6051701859880918</v>
      </c>
      <c r="M10">
        <f t="shared" si="1"/>
        <v>99</v>
      </c>
      <c r="N10" s="24">
        <f t="shared" si="2"/>
        <v>71.717171717171709</v>
      </c>
      <c r="O10">
        <f t="shared" si="3"/>
        <v>71</v>
      </c>
      <c r="P10">
        <f t="shared" si="4"/>
        <v>5.0202020202020199E-2</v>
      </c>
    </row>
    <row r="11" spans="1:16" x14ac:dyDescent="0.3">
      <c r="G11">
        <v>50</v>
      </c>
      <c r="H11">
        <v>1</v>
      </c>
      <c r="I11">
        <v>21</v>
      </c>
      <c r="J11">
        <v>78</v>
      </c>
      <c r="K11">
        <f t="shared" si="0"/>
        <v>4.6051701859880918</v>
      </c>
      <c r="M11">
        <f t="shared" si="1"/>
        <v>99</v>
      </c>
      <c r="N11" s="24">
        <f t="shared" si="2"/>
        <v>78.787878787878782</v>
      </c>
      <c r="O11">
        <f t="shared" si="3"/>
        <v>78</v>
      </c>
      <c r="P11">
        <f t="shared" si="4"/>
        <v>5.5151515151515153E-2</v>
      </c>
    </row>
    <row r="12" spans="1:16" x14ac:dyDescent="0.3">
      <c r="G12">
        <v>60</v>
      </c>
      <c r="H12">
        <v>0</v>
      </c>
      <c r="I12">
        <v>19</v>
      </c>
      <c r="J12">
        <v>81</v>
      </c>
      <c r="K12" t="e">
        <f t="shared" si="0"/>
        <v>#DIV/0!</v>
      </c>
      <c r="M12">
        <f t="shared" si="1"/>
        <v>100</v>
      </c>
      <c r="N12" s="24">
        <f t="shared" si="2"/>
        <v>81</v>
      </c>
      <c r="O12">
        <f t="shared" si="3"/>
        <v>81</v>
      </c>
      <c r="P12">
        <f t="shared" si="4"/>
        <v>5.6700000000000007E-2</v>
      </c>
    </row>
    <row r="13" spans="1:16" x14ac:dyDescent="0.3">
      <c r="G13">
        <v>75</v>
      </c>
      <c r="H13">
        <v>0</v>
      </c>
      <c r="I13">
        <v>12</v>
      </c>
      <c r="J13">
        <v>88</v>
      </c>
      <c r="M13">
        <f t="shared" si="1"/>
        <v>100</v>
      </c>
      <c r="N13" s="24">
        <f t="shared" si="2"/>
        <v>88</v>
      </c>
      <c r="O13">
        <f t="shared" si="3"/>
        <v>88</v>
      </c>
      <c r="P13">
        <f t="shared" si="4"/>
        <v>6.1600000000000002E-2</v>
      </c>
    </row>
    <row r="14" spans="1:16" x14ac:dyDescent="0.3">
      <c r="G14">
        <v>90</v>
      </c>
      <c r="H14">
        <v>0</v>
      </c>
      <c r="I14">
        <v>8</v>
      </c>
      <c r="J14">
        <v>92</v>
      </c>
      <c r="M14">
        <f t="shared" si="1"/>
        <v>100</v>
      </c>
      <c r="N14" s="24">
        <f t="shared" si="2"/>
        <v>92</v>
      </c>
      <c r="O14">
        <f t="shared" si="3"/>
        <v>92</v>
      </c>
      <c r="P14">
        <f t="shared" si="4"/>
        <v>6.4399999999999999E-2</v>
      </c>
    </row>
    <row r="15" spans="1:16" x14ac:dyDescent="0.3">
      <c r="G15">
        <v>120</v>
      </c>
      <c r="H15">
        <v>0</v>
      </c>
      <c r="I15">
        <v>7</v>
      </c>
      <c r="J15">
        <v>93</v>
      </c>
      <c r="M15">
        <f t="shared" si="1"/>
        <v>100</v>
      </c>
      <c r="N15" s="24">
        <f t="shared" si="2"/>
        <v>93</v>
      </c>
      <c r="O15">
        <f t="shared" si="3"/>
        <v>93</v>
      </c>
      <c r="P15">
        <f t="shared" si="4"/>
        <v>6.5100000000000005E-2</v>
      </c>
    </row>
    <row r="16" spans="1:16" x14ac:dyDescent="0.3">
      <c r="G16">
        <v>180</v>
      </c>
      <c r="H16">
        <v>0</v>
      </c>
      <c r="I16">
        <v>0</v>
      </c>
      <c r="J16">
        <v>100</v>
      </c>
      <c r="M16">
        <f t="shared" si="1"/>
        <v>100</v>
      </c>
      <c r="N16" s="24">
        <f t="shared" si="2"/>
        <v>100</v>
      </c>
      <c r="O16">
        <f t="shared" si="3"/>
        <v>100</v>
      </c>
      <c r="P16">
        <f t="shared" si="4"/>
        <v>7.0000000000000007E-2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1EEEA-CB4C-4998-B9A0-7DB40E2A81EC}">
  <dimension ref="A1:P19"/>
  <sheetViews>
    <sheetView topLeftCell="A10" workbookViewId="0"/>
  </sheetViews>
  <sheetFormatPr defaultRowHeight="14.4" x14ac:dyDescent="0.3"/>
  <cols>
    <col min="14" max="14" width="10.5546875" bestFit="1" customWidth="1"/>
  </cols>
  <sheetData>
    <row r="1" spans="1:16" x14ac:dyDescent="0.3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24</v>
      </c>
      <c r="I1" t="s">
        <v>23</v>
      </c>
      <c r="J1" t="s">
        <v>22</v>
      </c>
      <c r="K1" t="s">
        <v>52</v>
      </c>
      <c r="M1" t="s">
        <v>53</v>
      </c>
      <c r="N1" t="s">
        <v>54</v>
      </c>
      <c r="O1" t="s">
        <v>55</v>
      </c>
      <c r="P1" t="s">
        <v>56</v>
      </c>
    </row>
    <row r="2" spans="1:16" x14ac:dyDescent="0.3">
      <c r="A2">
        <v>1661</v>
      </c>
      <c r="B2">
        <v>4</v>
      </c>
      <c r="C2" t="s">
        <v>57</v>
      </c>
      <c r="D2" t="s">
        <v>58</v>
      </c>
      <c r="E2">
        <v>7</v>
      </c>
      <c r="F2">
        <v>70</v>
      </c>
      <c r="G2">
        <v>0</v>
      </c>
      <c r="H2">
        <v>100</v>
      </c>
      <c r="I2">
        <v>0</v>
      </c>
      <c r="J2">
        <v>0</v>
      </c>
      <c r="K2">
        <f>LN(100/H2)</f>
        <v>0</v>
      </c>
      <c r="P2">
        <v>0</v>
      </c>
    </row>
    <row r="3" spans="1:16" x14ac:dyDescent="0.3">
      <c r="G3">
        <v>3</v>
      </c>
      <c r="H3">
        <v>45</v>
      </c>
      <c r="I3">
        <v>45</v>
      </c>
      <c r="J3">
        <v>10</v>
      </c>
      <c r="K3">
        <f t="shared" ref="K3:K11" si="0">LN(100/H3)</f>
        <v>0.79850769621777162</v>
      </c>
      <c r="M3">
        <f>100-H3</f>
        <v>55</v>
      </c>
      <c r="N3" s="24">
        <f>(J3/M3)*100</f>
        <v>18.181818181818183</v>
      </c>
      <c r="O3">
        <f>J3</f>
        <v>10</v>
      </c>
      <c r="P3">
        <f>(N3*0.07)/100</f>
        <v>1.2727272727272729E-2</v>
      </c>
    </row>
    <row r="4" spans="1:16" x14ac:dyDescent="0.3">
      <c r="G4">
        <v>6</v>
      </c>
      <c r="H4">
        <v>25</v>
      </c>
      <c r="I4">
        <v>54</v>
      </c>
      <c r="J4">
        <v>21</v>
      </c>
      <c r="K4">
        <f t="shared" si="0"/>
        <v>1.3862943611198906</v>
      </c>
      <c r="M4">
        <f t="shared" ref="M4:M19" si="1">100-H4</f>
        <v>75</v>
      </c>
      <c r="N4" s="24">
        <f t="shared" ref="N4:N19" si="2">(J4/M4)*100</f>
        <v>28.000000000000004</v>
      </c>
      <c r="O4">
        <f t="shared" ref="O4:O19" si="3">J4</f>
        <v>21</v>
      </c>
      <c r="P4">
        <f t="shared" ref="P4:P19" si="4">(N4*0.07)/100</f>
        <v>1.9600000000000003E-2</v>
      </c>
    </row>
    <row r="5" spans="1:16" x14ac:dyDescent="0.3">
      <c r="G5">
        <v>9</v>
      </c>
      <c r="H5">
        <v>18</v>
      </c>
      <c r="I5">
        <v>52</v>
      </c>
      <c r="J5">
        <v>30</v>
      </c>
      <c r="K5">
        <f t="shared" si="0"/>
        <v>1.7147984280919266</v>
      </c>
      <c r="M5">
        <f t="shared" si="1"/>
        <v>82</v>
      </c>
      <c r="N5" s="24">
        <f t="shared" si="2"/>
        <v>36.585365853658537</v>
      </c>
      <c r="O5">
        <f t="shared" si="3"/>
        <v>30</v>
      </c>
      <c r="P5">
        <f t="shared" si="4"/>
        <v>2.5609756097560981E-2</v>
      </c>
    </row>
    <row r="6" spans="1:16" x14ac:dyDescent="0.3">
      <c r="G6">
        <v>12</v>
      </c>
      <c r="H6">
        <v>11</v>
      </c>
      <c r="I6">
        <v>51</v>
      </c>
      <c r="J6">
        <v>38</v>
      </c>
      <c r="K6">
        <f t="shared" si="0"/>
        <v>2.2072749131897211</v>
      </c>
      <c r="M6">
        <f t="shared" si="1"/>
        <v>89</v>
      </c>
      <c r="N6" s="24">
        <f t="shared" si="2"/>
        <v>42.696629213483142</v>
      </c>
      <c r="O6">
        <f t="shared" si="3"/>
        <v>38</v>
      </c>
      <c r="P6">
        <f t="shared" si="4"/>
        <v>2.9887640449438205E-2</v>
      </c>
    </row>
    <row r="7" spans="1:16" x14ac:dyDescent="0.3">
      <c r="G7">
        <v>15</v>
      </c>
      <c r="H7">
        <v>10</v>
      </c>
      <c r="I7">
        <v>45</v>
      </c>
      <c r="J7">
        <v>45</v>
      </c>
      <c r="K7">
        <f t="shared" si="0"/>
        <v>2.3025850929940459</v>
      </c>
      <c r="M7">
        <f t="shared" si="1"/>
        <v>90</v>
      </c>
      <c r="N7" s="24">
        <f t="shared" si="2"/>
        <v>50</v>
      </c>
      <c r="O7">
        <f t="shared" si="3"/>
        <v>45</v>
      </c>
      <c r="P7">
        <f t="shared" si="4"/>
        <v>3.5000000000000003E-2</v>
      </c>
    </row>
    <row r="8" spans="1:16" x14ac:dyDescent="0.3">
      <c r="G8">
        <v>20</v>
      </c>
      <c r="H8">
        <v>5</v>
      </c>
      <c r="I8">
        <v>41</v>
      </c>
      <c r="J8">
        <v>55</v>
      </c>
      <c r="K8">
        <f t="shared" si="0"/>
        <v>2.9957322735539909</v>
      </c>
      <c r="M8">
        <f t="shared" si="1"/>
        <v>95</v>
      </c>
      <c r="N8" s="24">
        <f t="shared" si="2"/>
        <v>57.894736842105267</v>
      </c>
      <c r="O8">
        <f t="shared" si="3"/>
        <v>55</v>
      </c>
      <c r="P8">
        <f t="shared" si="4"/>
        <v>4.0526315789473688E-2</v>
      </c>
    </row>
    <row r="9" spans="1:16" x14ac:dyDescent="0.3">
      <c r="G9">
        <v>25</v>
      </c>
      <c r="H9">
        <v>3</v>
      </c>
      <c r="I9">
        <v>37</v>
      </c>
      <c r="J9">
        <v>59</v>
      </c>
      <c r="K9">
        <f t="shared" si="0"/>
        <v>3.5065578973199818</v>
      </c>
      <c r="M9">
        <f t="shared" si="1"/>
        <v>97</v>
      </c>
      <c r="N9" s="24">
        <f t="shared" si="2"/>
        <v>60.824742268041234</v>
      </c>
      <c r="O9">
        <f t="shared" si="3"/>
        <v>59</v>
      </c>
      <c r="P9">
        <f t="shared" si="4"/>
        <v>4.2577319587628865E-2</v>
      </c>
    </row>
    <row r="10" spans="1:16" x14ac:dyDescent="0.3">
      <c r="G10">
        <v>30</v>
      </c>
      <c r="H10">
        <v>2</v>
      </c>
      <c r="I10">
        <v>33</v>
      </c>
      <c r="J10">
        <v>65</v>
      </c>
      <c r="K10">
        <f t="shared" si="0"/>
        <v>3.912023005428146</v>
      </c>
      <c r="M10">
        <f t="shared" si="1"/>
        <v>98</v>
      </c>
      <c r="N10" s="24">
        <f t="shared" si="2"/>
        <v>66.326530612244895</v>
      </c>
      <c r="O10">
        <f t="shared" si="3"/>
        <v>65</v>
      </c>
      <c r="P10">
        <f t="shared" si="4"/>
        <v>4.642857142857143E-2</v>
      </c>
    </row>
    <row r="11" spans="1:16" x14ac:dyDescent="0.3">
      <c r="G11">
        <v>40</v>
      </c>
      <c r="H11">
        <v>1</v>
      </c>
      <c r="I11">
        <v>26</v>
      </c>
      <c r="J11">
        <v>73</v>
      </c>
      <c r="K11">
        <f t="shared" si="0"/>
        <v>4.6051701859880918</v>
      </c>
      <c r="M11">
        <f t="shared" si="1"/>
        <v>99</v>
      </c>
      <c r="N11" s="24">
        <f t="shared" si="2"/>
        <v>73.73737373737373</v>
      </c>
      <c r="O11">
        <f t="shared" si="3"/>
        <v>73</v>
      </c>
      <c r="P11">
        <f t="shared" si="4"/>
        <v>5.1616161616161615E-2</v>
      </c>
    </row>
    <row r="12" spans="1:16" x14ac:dyDescent="0.3">
      <c r="G12">
        <v>50</v>
      </c>
      <c r="H12">
        <v>0</v>
      </c>
      <c r="I12">
        <v>19</v>
      </c>
      <c r="J12">
        <v>81</v>
      </c>
      <c r="M12">
        <f t="shared" si="1"/>
        <v>100</v>
      </c>
      <c r="N12" s="24">
        <f t="shared" si="2"/>
        <v>81</v>
      </c>
      <c r="O12">
        <f t="shared" si="3"/>
        <v>81</v>
      </c>
      <c r="P12">
        <f t="shared" si="4"/>
        <v>5.6700000000000007E-2</v>
      </c>
    </row>
    <row r="13" spans="1:16" x14ac:dyDescent="0.3">
      <c r="G13">
        <v>60</v>
      </c>
      <c r="H13">
        <v>0</v>
      </c>
      <c r="I13">
        <v>16</v>
      </c>
      <c r="J13">
        <v>84</v>
      </c>
      <c r="M13">
        <f t="shared" si="1"/>
        <v>100</v>
      </c>
      <c r="N13" s="24">
        <f t="shared" si="2"/>
        <v>84</v>
      </c>
      <c r="O13">
        <f t="shared" si="3"/>
        <v>84</v>
      </c>
      <c r="P13">
        <f t="shared" si="4"/>
        <v>5.8800000000000005E-2</v>
      </c>
    </row>
    <row r="14" spans="1:16" x14ac:dyDescent="0.3">
      <c r="G14">
        <v>80</v>
      </c>
      <c r="H14">
        <v>0</v>
      </c>
      <c r="I14">
        <v>13</v>
      </c>
      <c r="J14">
        <v>89</v>
      </c>
      <c r="M14">
        <f t="shared" si="1"/>
        <v>100</v>
      </c>
      <c r="N14" s="24">
        <f t="shared" si="2"/>
        <v>89</v>
      </c>
      <c r="O14">
        <f t="shared" si="3"/>
        <v>89</v>
      </c>
      <c r="P14">
        <f t="shared" si="4"/>
        <v>6.2300000000000001E-2</v>
      </c>
    </row>
    <row r="15" spans="1:16" x14ac:dyDescent="0.3">
      <c r="G15">
        <v>100</v>
      </c>
      <c r="H15">
        <v>0</v>
      </c>
      <c r="I15">
        <v>10</v>
      </c>
      <c r="J15">
        <v>90</v>
      </c>
      <c r="M15">
        <f t="shared" si="1"/>
        <v>100</v>
      </c>
      <c r="N15" s="24">
        <f t="shared" si="2"/>
        <v>90</v>
      </c>
      <c r="O15">
        <f t="shared" si="3"/>
        <v>90</v>
      </c>
      <c r="P15">
        <f t="shared" si="4"/>
        <v>6.3E-2</v>
      </c>
    </row>
    <row r="16" spans="1:16" x14ac:dyDescent="0.3">
      <c r="G16">
        <v>120</v>
      </c>
      <c r="H16">
        <v>0</v>
      </c>
      <c r="I16">
        <v>8</v>
      </c>
      <c r="J16">
        <v>92</v>
      </c>
      <c r="M16">
        <f t="shared" si="1"/>
        <v>100</v>
      </c>
      <c r="N16" s="24">
        <f t="shared" si="2"/>
        <v>92</v>
      </c>
      <c r="O16">
        <f t="shared" si="3"/>
        <v>92</v>
      </c>
      <c r="P16">
        <f t="shared" si="4"/>
        <v>6.4399999999999999E-2</v>
      </c>
    </row>
    <row r="17" spans="7:16" x14ac:dyDescent="0.3">
      <c r="G17">
        <v>150</v>
      </c>
      <c r="H17">
        <v>0</v>
      </c>
      <c r="I17">
        <v>5</v>
      </c>
      <c r="J17">
        <v>95</v>
      </c>
      <c r="M17">
        <f t="shared" si="1"/>
        <v>100</v>
      </c>
      <c r="N17" s="24">
        <f t="shared" si="2"/>
        <v>95</v>
      </c>
      <c r="O17">
        <f t="shared" si="3"/>
        <v>95</v>
      </c>
      <c r="P17">
        <f t="shared" si="4"/>
        <v>6.6500000000000004E-2</v>
      </c>
    </row>
    <row r="18" spans="7:16" x14ac:dyDescent="0.3">
      <c r="G18">
        <v>180</v>
      </c>
      <c r="H18">
        <v>0</v>
      </c>
      <c r="I18">
        <v>4</v>
      </c>
      <c r="J18">
        <v>96</v>
      </c>
      <c r="M18">
        <f t="shared" si="1"/>
        <v>100</v>
      </c>
      <c r="N18" s="24">
        <f t="shared" si="2"/>
        <v>96</v>
      </c>
      <c r="O18">
        <f t="shared" si="3"/>
        <v>96</v>
      </c>
      <c r="P18">
        <f t="shared" si="4"/>
        <v>6.720000000000001E-2</v>
      </c>
    </row>
    <row r="19" spans="7:16" x14ac:dyDescent="0.3">
      <c r="G19">
        <v>240</v>
      </c>
      <c r="H19">
        <v>0</v>
      </c>
      <c r="I19">
        <v>4</v>
      </c>
      <c r="J19">
        <v>96</v>
      </c>
      <c r="M19">
        <f t="shared" si="1"/>
        <v>100</v>
      </c>
      <c r="N19" s="24">
        <f t="shared" si="2"/>
        <v>96</v>
      </c>
      <c r="O19">
        <f t="shared" si="3"/>
        <v>96</v>
      </c>
      <c r="P19">
        <f t="shared" si="4"/>
        <v>6.720000000000001E-2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A9484-FC65-4471-A0B5-A1CD9D432156}">
  <dimension ref="A1:K40"/>
  <sheetViews>
    <sheetView topLeftCell="A10" workbookViewId="0"/>
  </sheetViews>
  <sheetFormatPr defaultRowHeight="14.4" x14ac:dyDescent="0.3"/>
  <sheetData>
    <row r="1" spans="1:11" x14ac:dyDescent="0.3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24</v>
      </c>
      <c r="I1" t="s">
        <v>23</v>
      </c>
      <c r="J1" t="s">
        <v>22</v>
      </c>
      <c r="K1" t="s">
        <v>52</v>
      </c>
    </row>
    <row r="2" spans="1:11" x14ac:dyDescent="0.3">
      <c r="A2">
        <v>1679</v>
      </c>
      <c r="B2">
        <v>4</v>
      </c>
      <c r="C2" t="s">
        <v>57</v>
      </c>
      <c r="D2" t="s">
        <v>58</v>
      </c>
      <c r="E2">
        <v>7</v>
      </c>
      <c r="F2">
        <v>50</v>
      </c>
      <c r="G2">
        <v>0</v>
      </c>
      <c r="H2">
        <v>100</v>
      </c>
      <c r="I2">
        <v>0</v>
      </c>
      <c r="J2">
        <v>0</v>
      </c>
      <c r="K2">
        <f>LN(100/H2)</f>
        <v>0</v>
      </c>
    </row>
    <row r="3" spans="1:11" x14ac:dyDescent="0.3">
      <c r="A3" t="s">
        <v>61</v>
      </c>
      <c r="G3">
        <v>15</v>
      </c>
      <c r="H3">
        <v>5</v>
      </c>
      <c r="I3">
        <v>28</v>
      </c>
      <c r="J3">
        <v>67</v>
      </c>
    </row>
    <row r="4" spans="1:11" x14ac:dyDescent="0.3">
      <c r="F4">
        <v>-20</v>
      </c>
      <c r="G4">
        <v>60</v>
      </c>
    </row>
    <row r="5" spans="1:11" x14ac:dyDescent="0.3">
      <c r="G5">
        <v>75</v>
      </c>
      <c r="H5">
        <v>2</v>
      </c>
      <c r="I5">
        <v>27</v>
      </c>
      <c r="J5">
        <v>71</v>
      </c>
    </row>
    <row r="12" spans="1:11" x14ac:dyDescent="0.3">
      <c r="A12" t="s">
        <v>45</v>
      </c>
      <c r="B12" t="s">
        <v>46</v>
      </c>
      <c r="C12" t="s">
        <v>47</v>
      </c>
      <c r="D12" t="s">
        <v>48</v>
      </c>
      <c r="E12" t="s">
        <v>49</v>
      </c>
      <c r="F12" t="s">
        <v>50</v>
      </c>
      <c r="G12" t="s">
        <v>51</v>
      </c>
      <c r="H12" t="s">
        <v>24</v>
      </c>
      <c r="I12" t="s">
        <v>23</v>
      </c>
      <c r="J12" t="s">
        <v>22</v>
      </c>
      <c r="K12" t="s">
        <v>52</v>
      </c>
    </row>
    <row r="13" spans="1:11" x14ac:dyDescent="0.3">
      <c r="A13">
        <v>1681</v>
      </c>
      <c r="B13">
        <v>4</v>
      </c>
      <c r="C13" t="s">
        <v>57</v>
      </c>
      <c r="D13" t="s">
        <v>58</v>
      </c>
      <c r="E13">
        <v>7</v>
      </c>
      <c r="F13">
        <v>50</v>
      </c>
      <c r="G13">
        <v>0</v>
      </c>
      <c r="H13">
        <v>100</v>
      </c>
      <c r="I13">
        <v>0</v>
      </c>
      <c r="J13">
        <v>0</v>
      </c>
      <c r="K13">
        <f>LN(100/H13)</f>
        <v>0</v>
      </c>
    </row>
    <row r="14" spans="1:11" x14ac:dyDescent="0.3">
      <c r="A14" t="s">
        <v>61</v>
      </c>
      <c r="G14">
        <v>15</v>
      </c>
      <c r="H14">
        <v>19</v>
      </c>
      <c r="I14">
        <v>46</v>
      </c>
      <c r="J14">
        <v>34</v>
      </c>
    </row>
    <row r="15" spans="1:11" x14ac:dyDescent="0.3">
      <c r="F15">
        <v>-20</v>
      </c>
      <c r="G15">
        <v>60</v>
      </c>
    </row>
    <row r="16" spans="1:11" x14ac:dyDescent="0.3">
      <c r="G16">
        <v>75</v>
      </c>
      <c r="H16">
        <v>8</v>
      </c>
      <c r="I16">
        <v>46</v>
      </c>
      <c r="J16">
        <v>45</v>
      </c>
    </row>
    <row r="23" spans="1:11" x14ac:dyDescent="0.3">
      <c r="A23" t="s">
        <v>45</v>
      </c>
      <c r="B23" t="s">
        <v>46</v>
      </c>
      <c r="C23" t="s">
        <v>47</v>
      </c>
      <c r="D23" t="s">
        <v>48</v>
      </c>
      <c r="E23" t="s">
        <v>49</v>
      </c>
      <c r="F23" t="s">
        <v>50</v>
      </c>
      <c r="G23" t="s">
        <v>51</v>
      </c>
      <c r="H23" t="s">
        <v>24</v>
      </c>
      <c r="I23" t="s">
        <v>23</v>
      </c>
      <c r="J23" t="s">
        <v>22</v>
      </c>
      <c r="K23" t="s">
        <v>52</v>
      </c>
    </row>
    <row r="24" spans="1:11" x14ac:dyDescent="0.3">
      <c r="A24">
        <v>1683</v>
      </c>
      <c r="B24">
        <v>4</v>
      </c>
      <c r="C24" t="s">
        <v>57</v>
      </c>
      <c r="D24" t="s">
        <v>58</v>
      </c>
      <c r="E24">
        <v>7</v>
      </c>
      <c r="F24">
        <v>50</v>
      </c>
      <c r="G24">
        <v>0</v>
      </c>
      <c r="H24">
        <v>100</v>
      </c>
      <c r="I24">
        <v>0</v>
      </c>
      <c r="J24">
        <v>0</v>
      </c>
      <c r="K24">
        <f>LN(100/H24)</f>
        <v>0</v>
      </c>
    </row>
    <row r="25" spans="1:11" x14ac:dyDescent="0.3">
      <c r="A25" t="s">
        <v>61</v>
      </c>
      <c r="G25">
        <v>15</v>
      </c>
      <c r="H25">
        <v>11</v>
      </c>
      <c r="I25">
        <v>46</v>
      </c>
      <c r="J25">
        <v>43</v>
      </c>
    </row>
    <row r="26" spans="1:11" x14ac:dyDescent="0.3">
      <c r="F26">
        <v>-20</v>
      </c>
      <c r="G26">
        <v>60</v>
      </c>
      <c r="H26" t="s">
        <v>62</v>
      </c>
    </row>
    <row r="27" spans="1:11" x14ac:dyDescent="0.3">
      <c r="G27">
        <v>75</v>
      </c>
      <c r="H27">
        <v>8</v>
      </c>
      <c r="I27">
        <v>44</v>
      </c>
      <c r="J27">
        <v>48</v>
      </c>
    </row>
    <row r="28" spans="1:11" x14ac:dyDescent="0.3">
      <c r="G28">
        <v>4320</v>
      </c>
      <c r="H28">
        <v>2</v>
      </c>
      <c r="I28">
        <v>26</v>
      </c>
      <c r="J28">
        <v>72</v>
      </c>
    </row>
    <row r="29" spans="1:11" x14ac:dyDescent="0.3">
      <c r="H29" t="s">
        <v>63</v>
      </c>
    </row>
    <row r="33" spans="1:11" x14ac:dyDescent="0.3">
      <c r="A33" t="s">
        <v>45</v>
      </c>
      <c r="B33" t="s">
        <v>46</v>
      </c>
      <c r="C33" t="s">
        <v>47</v>
      </c>
      <c r="D33" t="s">
        <v>48</v>
      </c>
      <c r="E33" t="s">
        <v>49</v>
      </c>
      <c r="F33" t="s">
        <v>50</v>
      </c>
      <c r="G33" t="s">
        <v>51</v>
      </c>
      <c r="H33" t="s">
        <v>24</v>
      </c>
      <c r="I33" t="s">
        <v>23</v>
      </c>
      <c r="J33" t="s">
        <v>22</v>
      </c>
      <c r="K33" t="s">
        <v>52</v>
      </c>
    </row>
    <row r="34" spans="1:11" x14ac:dyDescent="0.3">
      <c r="A34">
        <v>1689</v>
      </c>
      <c r="B34">
        <v>4</v>
      </c>
      <c r="C34" t="s">
        <v>57</v>
      </c>
      <c r="D34" t="s">
        <v>58</v>
      </c>
      <c r="E34">
        <v>7</v>
      </c>
      <c r="F34">
        <v>50</v>
      </c>
      <c r="G34">
        <v>0</v>
      </c>
      <c r="H34">
        <v>100</v>
      </c>
      <c r="I34">
        <v>0</v>
      </c>
      <c r="J34">
        <v>0</v>
      </c>
      <c r="K34">
        <f>LN(100/H34)</f>
        <v>0</v>
      </c>
    </row>
    <row r="35" spans="1:11" x14ac:dyDescent="0.3">
      <c r="A35" t="s">
        <v>64</v>
      </c>
      <c r="G35">
        <v>270</v>
      </c>
      <c r="H35">
        <v>13</v>
      </c>
      <c r="I35">
        <v>44</v>
      </c>
      <c r="J35">
        <v>43</v>
      </c>
    </row>
    <row r="36" spans="1:11" x14ac:dyDescent="0.3">
      <c r="F36">
        <v>-20</v>
      </c>
      <c r="G36">
        <v>60</v>
      </c>
      <c r="H36" t="s">
        <v>65</v>
      </c>
    </row>
    <row r="37" spans="1:11" x14ac:dyDescent="0.3">
      <c r="G37">
        <v>330</v>
      </c>
    </row>
    <row r="38" spans="1:11" x14ac:dyDescent="0.3">
      <c r="G38">
        <v>1440</v>
      </c>
      <c r="H38">
        <v>14</v>
      </c>
      <c r="I38">
        <v>42</v>
      </c>
      <c r="J38">
        <v>43</v>
      </c>
    </row>
    <row r="39" spans="1:11" x14ac:dyDescent="0.3">
      <c r="G39">
        <v>4320</v>
      </c>
    </row>
    <row r="40" spans="1:11" x14ac:dyDescent="0.3">
      <c r="H40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FBC5-0F97-4986-A084-5B2BE5FD6416}">
  <dimension ref="B4:E21"/>
  <sheetViews>
    <sheetView workbookViewId="0">
      <selection activeCell="C28" sqref="C28"/>
    </sheetView>
  </sheetViews>
  <sheetFormatPr defaultRowHeight="14.4" x14ac:dyDescent="0.3"/>
  <cols>
    <col min="3" max="5" width="15.77734375" customWidth="1"/>
  </cols>
  <sheetData>
    <row r="4" spans="2:5" ht="31.2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x14ac:dyDescent="0.3">
      <c r="B5" s="2">
        <v>1</v>
      </c>
      <c r="C5" s="3" t="s">
        <v>4</v>
      </c>
      <c r="D5" s="3">
        <v>50</v>
      </c>
      <c r="E5" s="3" t="s">
        <v>5</v>
      </c>
    </row>
    <row r="6" spans="2:5" x14ac:dyDescent="0.3">
      <c r="B6" s="2">
        <v>13</v>
      </c>
      <c r="C6" s="3" t="s">
        <v>6</v>
      </c>
      <c r="D6" s="3">
        <v>50</v>
      </c>
      <c r="E6" s="3" t="s">
        <v>5</v>
      </c>
    </row>
    <row r="7" spans="2:5" x14ac:dyDescent="0.3">
      <c r="B7" s="2">
        <v>4</v>
      </c>
      <c r="C7" s="3" t="s">
        <v>4</v>
      </c>
      <c r="D7" s="3">
        <v>70</v>
      </c>
      <c r="E7" s="3" t="s">
        <v>5</v>
      </c>
    </row>
    <row r="8" spans="2:5" x14ac:dyDescent="0.3">
      <c r="B8" s="2">
        <v>16</v>
      </c>
      <c r="C8" s="3" t="s">
        <v>6</v>
      </c>
      <c r="D8" s="3">
        <v>70</v>
      </c>
      <c r="E8" s="3" t="s">
        <v>5</v>
      </c>
    </row>
    <row r="9" spans="2:5" x14ac:dyDescent="0.3">
      <c r="B9" s="2">
        <v>7</v>
      </c>
      <c r="C9" s="3" t="s">
        <v>4</v>
      </c>
      <c r="D9" s="3">
        <v>90</v>
      </c>
      <c r="E9" s="3" t="s">
        <v>5</v>
      </c>
    </row>
    <row r="10" spans="2:5" x14ac:dyDescent="0.3">
      <c r="B10" s="2">
        <v>19</v>
      </c>
      <c r="C10" s="3" t="s">
        <v>6</v>
      </c>
      <c r="D10" s="3">
        <v>90</v>
      </c>
      <c r="E10" s="3" t="s">
        <v>5</v>
      </c>
    </row>
    <row r="11" spans="2:5" x14ac:dyDescent="0.3">
      <c r="B11" s="2">
        <v>10</v>
      </c>
      <c r="C11" s="3" t="s">
        <v>4</v>
      </c>
      <c r="D11" s="3">
        <v>110</v>
      </c>
      <c r="E11" s="3" t="s">
        <v>5</v>
      </c>
    </row>
    <row r="12" spans="2:5" x14ac:dyDescent="0.3">
      <c r="B12" s="2">
        <v>22</v>
      </c>
      <c r="C12" s="3" t="s">
        <v>6</v>
      </c>
      <c r="D12" s="3">
        <v>110</v>
      </c>
      <c r="E12" s="3" t="s">
        <v>5</v>
      </c>
    </row>
    <row r="13" spans="2:5" x14ac:dyDescent="0.3">
      <c r="B13" s="2">
        <v>22</v>
      </c>
      <c r="C13" s="3" t="s">
        <v>6</v>
      </c>
      <c r="D13" s="3">
        <v>110</v>
      </c>
      <c r="E13" s="3" t="s">
        <v>5</v>
      </c>
    </row>
    <row r="14" spans="2:5" x14ac:dyDescent="0.3">
      <c r="B14" s="2">
        <v>3</v>
      </c>
      <c r="C14" s="3" t="s">
        <v>4</v>
      </c>
      <c r="D14" s="3">
        <v>50</v>
      </c>
      <c r="E14" s="3" t="s">
        <v>7</v>
      </c>
    </row>
    <row r="15" spans="2:5" x14ac:dyDescent="0.3">
      <c r="B15" s="2">
        <v>15</v>
      </c>
      <c r="C15" s="3" t="s">
        <v>6</v>
      </c>
      <c r="D15" s="3">
        <v>50</v>
      </c>
      <c r="E15" s="3" t="s">
        <v>7</v>
      </c>
    </row>
    <row r="16" spans="2:5" x14ac:dyDescent="0.3">
      <c r="B16" s="2">
        <v>6</v>
      </c>
      <c r="C16" s="3" t="s">
        <v>4</v>
      </c>
      <c r="D16" s="3">
        <v>70</v>
      </c>
      <c r="E16" s="3" t="s">
        <v>7</v>
      </c>
    </row>
    <row r="17" spans="2:5" x14ac:dyDescent="0.3">
      <c r="B17" s="2">
        <v>18</v>
      </c>
      <c r="C17" s="3" t="s">
        <v>6</v>
      </c>
      <c r="D17" s="3">
        <v>70</v>
      </c>
      <c r="E17" s="3" t="s">
        <v>7</v>
      </c>
    </row>
    <row r="18" spans="2:5" x14ac:dyDescent="0.3">
      <c r="B18" s="2">
        <v>21</v>
      </c>
      <c r="C18" s="3" t="s">
        <v>6</v>
      </c>
      <c r="D18" s="3">
        <v>90</v>
      </c>
      <c r="E18" s="3" t="s">
        <v>7</v>
      </c>
    </row>
    <row r="19" spans="2:5" x14ac:dyDescent="0.3">
      <c r="B19" s="2">
        <v>21</v>
      </c>
      <c r="C19" s="3" t="s">
        <v>6</v>
      </c>
      <c r="D19" s="3">
        <v>90</v>
      </c>
      <c r="E19" s="3" t="s">
        <v>7</v>
      </c>
    </row>
    <row r="20" spans="2:5" x14ac:dyDescent="0.3">
      <c r="B20" s="2">
        <v>12</v>
      </c>
      <c r="C20" s="3" t="s">
        <v>4</v>
      </c>
      <c r="D20" s="3">
        <v>110</v>
      </c>
      <c r="E20" s="3" t="s">
        <v>7</v>
      </c>
    </row>
    <row r="21" spans="2:5" x14ac:dyDescent="0.3">
      <c r="B21" s="2">
        <v>24</v>
      </c>
      <c r="C21" s="3" t="s">
        <v>6</v>
      </c>
      <c r="D21" s="3">
        <v>110</v>
      </c>
      <c r="E21" s="3" t="s">
        <v>7</v>
      </c>
    </row>
  </sheetData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91F34-D53D-476E-9584-BFA8DAEEFA74}">
  <dimension ref="B3:AN88"/>
  <sheetViews>
    <sheetView tabSelected="1" topLeftCell="A61" workbookViewId="0">
      <selection activeCell="E90" sqref="E90"/>
    </sheetView>
  </sheetViews>
  <sheetFormatPr defaultColWidth="8.88671875" defaultRowHeight="15.6" x14ac:dyDescent="0.3"/>
  <cols>
    <col min="1" max="1" width="8.88671875" style="9"/>
    <col min="2" max="5" width="6.6640625" style="9" customWidth="1"/>
    <col min="6" max="6" width="0.88671875" style="9" customWidth="1"/>
    <col min="7" max="10" width="6.6640625" style="9" customWidth="1"/>
    <col min="11" max="11" width="0.88671875" style="9" customWidth="1"/>
    <col min="12" max="15" width="6.6640625" style="9" customWidth="1"/>
    <col min="16" max="16" width="0.88671875" style="9" customWidth="1"/>
    <col min="17" max="20" width="6.6640625" style="9" customWidth="1"/>
    <col min="21" max="16384" width="8.88671875" style="9"/>
  </cols>
  <sheetData>
    <row r="3" spans="2:40" ht="10.199999999999999" customHeight="1" x14ac:dyDescent="0.3">
      <c r="B3" s="26" t="s">
        <v>31</v>
      </c>
      <c r="C3" s="29"/>
      <c r="D3" s="29"/>
      <c r="E3" s="29"/>
      <c r="F3" s="18"/>
      <c r="G3" s="26" t="s">
        <v>26</v>
      </c>
      <c r="H3" s="26"/>
      <c r="I3" s="26"/>
      <c r="J3" s="26"/>
      <c r="K3" s="18"/>
      <c r="L3" s="26" t="s">
        <v>30</v>
      </c>
      <c r="M3" s="26"/>
      <c r="N3" s="26"/>
      <c r="O3" s="26"/>
      <c r="P3" s="18"/>
      <c r="Q3" s="26" t="s">
        <v>25</v>
      </c>
      <c r="R3" s="26"/>
      <c r="S3" s="26"/>
      <c r="T3" s="26"/>
      <c r="V3" s="27"/>
      <c r="W3" s="27"/>
      <c r="X3" s="27"/>
      <c r="Y3" s="27"/>
      <c r="Z3" s="16"/>
      <c r="AA3" s="27"/>
      <c r="AB3" s="27"/>
      <c r="AC3" s="27"/>
      <c r="AD3" s="27"/>
      <c r="AE3" s="16"/>
      <c r="AF3" s="27"/>
      <c r="AG3" s="27"/>
      <c r="AH3" s="27"/>
      <c r="AI3" s="27"/>
      <c r="AJ3" s="16"/>
      <c r="AK3" s="27"/>
      <c r="AL3" s="27"/>
      <c r="AM3" s="27"/>
      <c r="AN3" s="27"/>
    </row>
    <row r="4" spans="2:40" ht="10.199999999999999" customHeight="1" x14ac:dyDescent="0.3">
      <c r="B4" s="15" t="s">
        <v>21</v>
      </c>
      <c r="C4" s="15" t="s">
        <v>24</v>
      </c>
      <c r="D4" s="15" t="s">
        <v>23</v>
      </c>
      <c r="E4" s="15" t="s">
        <v>22</v>
      </c>
      <c r="F4" s="10"/>
      <c r="G4" s="15" t="s">
        <v>21</v>
      </c>
      <c r="H4" s="15" t="s">
        <v>24</v>
      </c>
      <c r="I4" s="15" t="s">
        <v>23</v>
      </c>
      <c r="J4" s="15" t="s">
        <v>22</v>
      </c>
      <c r="K4" s="10"/>
      <c r="L4" s="15" t="s">
        <v>21</v>
      </c>
      <c r="M4" s="15" t="s">
        <v>24</v>
      </c>
      <c r="N4" s="15" t="s">
        <v>23</v>
      </c>
      <c r="O4" s="15" t="s">
        <v>22</v>
      </c>
      <c r="P4" s="10"/>
      <c r="Q4" s="15" t="s">
        <v>21</v>
      </c>
      <c r="R4" s="15" t="s">
        <v>24</v>
      </c>
      <c r="S4" s="15" t="s">
        <v>23</v>
      </c>
      <c r="T4" s="15" t="s">
        <v>22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2:40" ht="10.199999999999999" customHeight="1" x14ac:dyDescent="0.3">
      <c r="B5" s="11">
        <v>0</v>
      </c>
      <c r="C5" s="13">
        <v>100</v>
      </c>
      <c r="D5" s="13">
        <v>0</v>
      </c>
      <c r="E5" s="13">
        <v>0</v>
      </c>
      <c r="F5" s="10"/>
      <c r="G5" s="11">
        <v>0</v>
      </c>
      <c r="H5" s="13">
        <v>100</v>
      </c>
      <c r="I5" s="13">
        <v>0</v>
      </c>
      <c r="J5" s="13">
        <v>0</v>
      </c>
      <c r="K5" s="10"/>
      <c r="L5" s="11">
        <v>0</v>
      </c>
      <c r="M5" s="13">
        <v>100</v>
      </c>
      <c r="N5" s="13">
        <v>0</v>
      </c>
      <c r="O5" s="13">
        <v>0</v>
      </c>
      <c r="P5" s="10"/>
      <c r="Q5" s="11">
        <v>0</v>
      </c>
      <c r="R5" s="13">
        <v>100</v>
      </c>
      <c r="S5" s="13">
        <v>0</v>
      </c>
      <c r="T5" s="13">
        <v>0</v>
      </c>
      <c r="V5" s="11"/>
      <c r="W5" s="10"/>
      <c r="X5" s="10"/>
      <c r="Y5" s="10"/>
      <c r="Z5" s="10"/>
      <c r="AA5" s="11"/>
      <c r="AB5" s="10"/>
      <c r="AC5" s="10"/>
      <c r="AD5" s="10"/>
      <c r="AE5" s="10"/>
      <c r="AF5" s="11"/>
      <c r="AG5" s="10"/>
      <c r="AH5" s="10"/>
      <c r="AI5" s="10"/>
      <c r="AJ5" s="10"/>
      <c r="AK5" s="11"/>
      <c r="AL5" s="10"/>
      <c r="AM5" s="10"/>
      <c r="AN5" s="10"/>
    </row>
    <row r="6" spans="2:40" ht="10.199999999999999" customHeight="1" x14ac:dyDescent="0.3">
      <c r="B6" s="11">
        <v>2.4305555554747116E-2</v>
      </c>
      <c r="C6" s="13">
        <v>80</v>
      </c>
      <c r="D6" s="13">
        <v>18</v>
      </c>
      <c r="E6" s="13">
        <v>2</v>
      </c>
      <c r="F6" s="10"/>
      <c r="G6" s="11">
        <v>2.0833333328482695E-2</v>
      </c>
      <c r="H6" s="13">
        <v>78.59723305072616</v>
      </c>
      <c r="I6" s="13">
        <v>17.277777607352427</v>
      </c>
      <c r="J6" s="13">
        <v>4.1249893419214159</v>
      </c>
      <c r="K6" s="10"/>
      <c r="L6" s="11">
        <v>2.0833333335758653E-2</v>
      </c>
      <c r="M6" s="13">
        <v>53.762295081967217</v>
      </c>
      <c r="N6" s="13">
        <v>36.065573770491802</v>
      </c>
      <c r="O6" s="13">
        <v>10.172131147540982</v>
      </c>
      <c r="P6" s="10"/>
      <c r="Q6" s="11">
        <v>6.9444444452528842E-3</v>
      </c>
      <c r="R6" s="13">
        <v>59</v>
      </c>
      <c r="S6" s="13">
        <v>33</v>
      </c>
      <c r="T6" s="13">
        <v>8</v>
      </c>
      <c r="V6" s="11"/>
      <c r="W6" s="10"/>
      <c r="X6" s="10"/>
      <c r="Y6" s="10"/>
      <c r="Z6" s="10"/>
      <c r="AA6" s="11"/>
      <c r="AB6" s="10"/>
      <c r="AC6" s="10"/>
      <c r="AD6" s="10"/>
      <c r="AE6" s="10"/>
      <c r="AF6" s="11"/>
      <c r="AG6" s="10"/>
      <c r="AH6" s="10"/>
      <c r="AI6" s="10"/>
      <c r="AJ6" s="10"/>
      <c r="AK6" s="11"/>
      <c r="AL6" s="10"/>
      <c r="AM6" s="10"/>
      <c r="AN6" s="10"/>
    </row>
    <row r="7" spans="2:40" ht="10.199999999999999" customHeight="1" x14ac:dyDescent="0.3">
      <c r="B7" s="11">
        <v>4.1666666671517305E-2</v>
      </c>
      <c r="C7" s="13">
        <v>64</v>
      </c>
      <c r="D7" s="13">
        <v>30</v>
      </c>
      <c r="E7" s="13">
        <v>6</v>
      </c>
      <c r="F7" s="10"/>
      <c r="G7" s="11">
        <v>4.1666666664241347E-2</v>
      </c>
      <c r="H7" s="13">
        <v>69.713966684059613</v>
      </c>
      <c r="I7" s="13">
        <v>25.785363102406858</v>
      </c>
      <c r="J7" s="13">
        <v>4.500670213533537</v>
      </c>
      <c r="K7" s="10"/>
      <c r="L7" s="11">
        <v>4.1666666671517305E-2</v>
      </c>
      <c r="M7" s="13">
        <v>38.883248730964468</v>
      </c>
      <c r="N7" s="13">
        <v>43.811011323701678</v>
      </c>
      <c r="O7" s="13">
        <v>17.305739945333855</v>
      </c>
      <c r="P7" s="10"/>
      <c r="Q7" s="11">
        <v>2.7777777773735579E-2</v>
      </c>
      <c r="R7" s="13">
        <v>46</v>
      </c>
      <c r="S7" s="13">
        <v>40</v>
      </c>
      <c r="T7" s="13">
        <v>14</v>
      </c>
      <c r="V7" s="11"/>
      <c r="W7" s="10"/>
      <c r="X7" s="10"/>
      <c r="Y7" s="10"/>
      <c r="Z7" s="10"/>
      <c r="AA7" s="11"/>
      <c r="AB7" s="10"/>
      <c r="AC7" s="10"/>
      <c r="AD7" s="10"/>
      <c r="AE7" s="10"/>
      <c r="AF7" s="11"/>
      <c r="AG7" s="10"/>
      <c r="AH7" s="10"/>
      <c r="AI7" s="10"/>
      <c r="AJ7" s="10"/>
      <c r="AK7" s="11"/>
      <c r="AL7" s="10"/>
      <c r="AM7" s="10"/>
      <c r="AN7" s="10"/>
    </row>
    <row r="8" spans="2:40" ht="10.199999999999999" customHeight="1" x14ac:dyDescent="0.3">
      <c r="B8" s="11">
        <v>4.6527777776645962E-2</v>
      </c>
      <c r="C8" s="13">
        <v>54.570180499464271</v>
      </c>
      <c r="D8" s="13">
        <v>35.160306601829717</v>
      </c>
      <c r="E8" s="13">
        <v>10.269512898706008</v>
      </c>
      <c r="F8" s="10"/>
      <c r="G8" s="11">
        <v>9.0277777773735579E-2</v>
      </c>
      <c r="H8" s="13">
        <v>61.725527236901883</v>
      </c>
      <c r="I8" s="13">
        <v>29.35155058404705</v>
      </c>
      <c r="J8" s="13">
        <v>8.9229221790510636</v>
      </c>
      <c r="K8" s="10"/>
      <c r="L8" s="11">
        <v>0.12222222222771961</v>
      </c>
      <c r="M8" s="13">
        <v>16.088073394495414</v>
      </c>
      <c r="N8" s="13">
        <v>53.211009174311933</v>
      </c>
      <c r="O8" s="13">
        <v>30.700917431192661</v>
      </c>
      <c r="P8" s="10"/>
      <c r="Q8" s="11">
        <v>4.1666666664241347E-2</v>
      </c>
      <c r="R8" s="13">
        <v>39</v>
      </c>
      <c r="S8" s="13">
        <v>44</v>
      </c>
      <c r="T8" s="13">
        <v>17</v>
      </c>
      <c r="V8" s="11"/>
      <c r="W8" s="10"/>
      <c r="X8" s="10"/>
      <c r="Y8" s="10"/>
      <c r="Z8" s="10"/>
      <c r="AA8" s="11"/>
      <c r="AB8" s="10"/>
      <c r="AC8" s="10"/>
      <c r="AD8" s="10"/>
      <c r="AE8" s="10"/>
      <c r="AF8" s="11"/>
      <c r="AG8" s="10"/>
      <c r="AH8" s="10"/>
      <c r="AI8" s="10"/>
      <c r="AJ8" s="10"/>
      <c r="AK8" s="11"/>
      <c r="AL8" s="10"/>
      <c r="AM8" s="10"/>
      <c r="AN8" s="10"/>
    </row>
    <row r="9" spans="2:40" ht="10.199999999999999" customHeight="1" x14ac:dyDescent="0.3">
      <c r="B9" s="11">
        <v>8.819444444088731E-2</v>
      </c>
      <c r="C9" s="13">
        <v>52</v>
      </c>
      <c r="D9" s="13">
        <v>33.993147956338134</v>
      </c>
      <c r="E9" s="13">
        <v>14.006852043661858</v>
      </c>
      <c r="F9" s="10"/>
      <c r="G9" s="11">
        <v>0.13124999999854481</v>
      </c>
      <c r="H9" s="13">
        <v>49.296435703844537</v>
      </c>
      <c r="I9" s="13">
        <v>40.314305522940742</v>
      </c>
      <c r="J9" s="13">
        <v>10.389258773214719</v>
      </c>
      <c r="K9" s="10"/>
      <c r="L9" s="11">
        <v>0.20555555555620231</v>
      </c>
      <c r="M9" s="13">
        <v>11.494607087827427</v>
      </c>
      <c r="N9" s="13">
        <v>45.916795069337439</v>
      </c>
      <c r="O9" s="13">
        <v>42.588597842835128</v>
      </c>
      <c r="P9" s="10"/>
      <c r="Q9" s="11">
        <v>5.5555555554747116E-2</v>
      </c>
      <c r="R9" s="13">
        <v>30</v>
      </c>
      <c r="S9" s="13">
        <v>49</v>
      </c>
      <c r="T9" s="13">
        <v>21</v>
      </c>
      <c r="V9" s="11"/>
      <c r="W9" s="10"/>
      <c r="X9" s="10"/>
      <c r="Y9" s="10"/>
      <c r="Z9" s="10"/>
      <c r="AA9" s="11"/>
      <c r="AB9" s="10"/>
      <c r="AC9" s="10"/>
      <c r="AD9" s="10"/>
      <c r="AE9" s="10"/>
      <c r="AF9" s="11"/>
      <c r="AG9" s="10"/>
      <c r="AH9" s="10"/>
      <c r="AI9" s="10"/>
      <c r="AJ9" s="10"/>
      <c r="AK9" s="11"/>
      <c r="AL9" s="10"/>
      <c r="AM9" s="10"/>
      <c r="AN9" s="10"/>
    </row>
    <row r="10" spans="2:40" ht="10.199999999999999" customHeight="1" x14ac:dyDescent="0.3">
      <c r="B10" s="11">
        <v>0.13194444444525288</v>
      </c>
      <c r="C10" s="13">
        <v>45</v>
      </c>
      <c r="D10" s="13">
        <v>41</v>
      </c>
      <c r="E10" s="13">
        <v>14</v>
      </c>
      <c r="F10" s="10"/>
      <c r="G10" s="11">
        <v>0.2145833333270275</v>
      </c>
      <c r="H10" s="13">
        <v>36.07398273642081</v>
      </c>
      <c r="I10" s="13">
        <v>42.897792189766413</v>
      </c>
      <c r="J10" s="13">
        <v>21.028225073812777</v>
      </c>
      <c r="K10" s="10"/>
      <c r="L10" s="11">
        <v>0.32291666667151731</v>
      </c>
      <c r="M10" s="13">
        <v>7.7062628174790939</v>
      </c>
      <c r="N10" s="13">
        <v>42.246411105852658</v>
      </c>
      <c r="O10" s="13">
        <v>50.047326076668242</v>
      </c>
      <c r="P10" s="10"/>
      <c r="Q10" s="11">
        <v>6.9444444445252884E-2</v>
      </c>
      <c r="R10" s="13">
        <v>26</v>
      </c>
      <c r="S10" s="13">
        <v>47</v>
      </c>
      <c r="T10" s="13">
        <v>27</v>
      </c>
      <c r="V10" s="11"/>
      <c r="W10" s="10"/>
      <c r="X10" s="10"/>
      <c r="Y10" s="10"/>
      <c r="Z10" s="10"/>
      <c r="AA10" s="11"/>
      <c r="AB10" s="10"/>
      <c r="AC10" s="10"/>
      <c r="AD10" s="10"/>
      <c r="AE10" s="10"/>
      <c r="AF10" s="11"/>
      <c r="AG10" s="10"/>
      <c r="AH10" s="10"/>
      <c r="AI10" s="10"/>
      <c r="AJ10" s="10"/>
      <c r="AK10" s="11"/>
      <c r="AL10" s="10"/>
      <c r="AM10" s="10"/>
      <c r="AN10" s="10"/>
    </row>
    <row r="11" spans="2:40" ht="10.199999999999999" customHeight="1" x14ac:dyDescent="0.3">
      <c r="B11" s="11">
        <v>0.17222222222335404</v>
      </c>
      <c r="C11" s="13">
        <v>40</v>
      </c>
      <c r="D11" s="13">
        <v>43</v>
      </c>
      <c r="E11" s="13">
        <v>17</v>
      </c>
      <c r="F11" s="10"/>
      <c r="G11" s="11">
        <v>0.29791666666278616</v>
      </c>
      <c r="H11" s="13">
        <v>23.833642471468977</v>
      </c>
      <c r="I11" s="13">
        <v>49.969920279074053</v>
      </c>
      <c r="J11" s="13">
        <v>26.196437249456963</v>
      </c>
      <c r="K11" s="10"/>
      <c r="L11" s="11">
        <v>0.46597222222771961</v>
      </c>
      <c r="M11" s="13">
        <v>6.1673653660109684</v>
      </c>
      <c r="N11" s="13">
        <v>38.761689777491128</v>
      </c>
      <c r="O11" s="13">
        <v>55.070944856497903</v>
      </c>
      <c r="P11" s="10"/>
      <c r="Q11" s="11">
        <v>9.0277777773735579E-2</v>
      </c>
      <c r="R11" s="13">
        <v>23</v>
      </c>
      <c r="S11" s="13">
        <v>48</v>
      </c>
      <c r="T11" s="13">
        <v>29</v>
      </c>
      <c r="V11" s="11"/>
      <c r="W11" s="10"/>
      <c r="X11" s="10"/>
      <c r="Y11" s="10"/>
      <c r="Z11" s="10"/>
      <c r="AA11" s="11"/>
      <c r="AB11" s="10"/>
      <c r="AC11" s="10"/>
      <c r="AD11" s="10"/>
      <c r="AE11" s="10"/>
      <c r="AF11" s="11"/>
      <c r="AG11" s="10"/>
      <c r="AH11" s="10"/>
      <c r="AI11" s="10"/>
      <c r="AJ11" s="10"/>
      <c r="AK11" s="11"/>
      <c r="AL11" s="10"/>
      <c r="AM11" s="10"/>
      <c r="AN11" s="10"/>
    </row>
    <row r="12" spans="2:40" ht="10.199999999999999" customHeight="1" x14ac:dyDescent="0.3">
      <c r="B12" s="11">
        <v>0.29861111110949423</v>
      </c>
      <c r="C12" s="13">
        <v>22</v>
      </c>
      <c r="D12" s="13">
        <v>48.205323193916357</v>
      </c>
      <c r="E12" s="13">
        <v>29.794676806083647</v>
      </c>
      <c r="F12" s="10"/>
      <c r="G12" s="11">
        <v>0.48749999999563443</v>
      </c>
      <c r="H12" s="13">
        <v>7.1078211627330745</v>
      </c>
      <c r="I12" s="13">
        <v>47.402875400789497</v>
      </c>
      <c r="J12" s="13">
        <v>45.489303436477421</v>
      </c>
      <c r="K12" s="10"/>
      <c r="L12" s="11">
        <v>1.0215277777824667</v>
      </c>
      <c r="M12" s="13">
        <v>0</v>
      </c>
      <c r="N12" s="13">
        <v>22.961848278303975</v>
      </c>
      <c r="O12" s="13">
        <v>77.038151721696025</v>
      </c>
      <c r="P12" s="10"/>
      <c r="Q12" s="11">
        <v>0.11111111110949423</v>
      </c>
      <c r="R12" s="13">
        <v>18</v>
      </c>
      <c r="S12" s="13">
        <v>47</v>
      </c>
      <c r="T12" s="13">
        <v>35</v>
      </c>
      <c r="V12" s="11"/>
      <c r="W12" s="10"/>
      <c r="X12" s="10"/>
      <c r="Y12" s="10"/>
      <c r="Z12" s="10"/>
      <c r="AA12" s="11"/>
      <c r="AB12" s="10"/>
      <c r="AC12" s="10"/>
      <c r="AD12" s="10"/>
      <c r="AE12" s="10"/>
      <c r="AF12" s="11"/>
      <c r="AG12" s="10"/>
      <c r="AH12" s="10"/>
      <c r="AI12" s="10"/>
      <c r="AJ12" s="10"/>
      <c r="AK12" s="11"/>
      <c r="AL12" s="10"/>
      <c r="AM12" s="10"/>
      <c r="AN12" s="10"/>
    </row>
    <row r="13" spans="2:40" ht="10.199999999999999" customHeight="1" x14ac:dyDescent="0.3">
      <c r="B13" s="11">
        <v>0.44444444444525288</v>
      </c>
      <c r="C13" s="13">
        <v>14.189033300007679</v>
      </c>
      <c r="D13" s="13">
        <v>46.189340921325851</v>
      </c>
      <c r="E13" s="13">
        <v>39.621625778666463</v>
      </c>
      <c r="F13" s="10"/>
      <c r="G13" s="11">
        <v>0.98263888888322981</v>
      </c>
      <c r="H13" s="13">
        <v>-0.13830608453345405</v>
      </c>
      <c r="I13" s="13">
        <v>25.354393732725114</v>
      </c>
      <c r="J13" s="13">
        <v>74.78391235180834</v>
      </c>
      <c r="K13" s="10"/>
      <c r="L13" s="11">
        <v>1.101388888891961</v>
      </c>
      <c r="M13" s="13">
        <v>0</v>
      </c>
      <c r="N13" s="13">
        <v>22.852081488042515</v>
      </c>
      <c r="O13" s="13">
        <v>77.147918511957485</v>
      </c>
      <c r="P13" s="10"/>
      <c r="Q13" s="11">
        <v>0.13888888889050577</v>
      </c>
      <c r="R13" s="13">
        <v>12</v>
      </c>
      <c r="S13" s="13">
        <v>47</v>
      </c>
      <c r="T13" s="13">
        <v>41</v>
      </c>
      <c r="V13" s="10"/>
      <c r="W13" s="10"/>
      <c r="X13" s="10"/>
      <c r="Y13" s="10"/>
      <c r="Z13" s="10"/>
      <c r="AA13" s="11"/>
      <c r="AB13" s="10"/>
      <c r="AC13" s="10"/>
      <c r="AD13" s="10"/>
      <c r="AE13" s="10"/>
      <c r="AF13" s="10"/>
      <c r="AG13" s="10"/>
      <c r="AH13" s="10"/>
      <c r="AI13" s="10"/>
      <c r="AJ13" s="10"/>
      <c r="AK13" s="11"/>
      <c r="AL13" s="10"/>
      <c r="AM13" s="10"/>
      <c r="AN13" s="10"/>
    </row>
    <row r="14" spans="2:40" ht="10.199999999999999" customHeight="1" x14ac:dyDescent="0.3">
      <c r="B14" s="11">
        <v>1.0506944444496185</v>
      </c>
      <c r="C14" s="10">
        <v>0</v>
      </c>
      <c r="D14" s="10">
        <v>22</v>
      </c>
      <c r="E14" s="10">
        <v>78</v>
      </c>
      <c r="F14" s="10"/>
      <c r="G14" s="11">
        <v>2.0340277777722804</v>
      </c>
      <c r="H14" s="13">
        <v>0</v>
      </c>
      <c r="I14" s="13">
        <v>7</v>
      </c>
      <c r="J14" s="13">
        <v>93</v>
      </c>
      <c r="K14" s="10"/>
      <c r="L14" s="10"/>
      <c r="M14" s="10"/>
      <c r="N14" s="10"/>
      <c r="O14" s="10"/>
      <c r="P14" s="10"/>
      <c r="Q14" s="11">
        <v>0.20833333333575865</v>
      </c>
      <c r="R14" s="13">
        <v>4</v>
      </c>
      <c r="S14" s="13">
        <v>46</v>
      </c>
      <c r="T14" s="13">
        <v>50</v>
      </c>
      <c r="V14" s="10"/>
      <c r="W14" s="10"/>
      <c r="X14" s="10"/>
      <c r="Y14" s="10"/>
      <c r="Z14" s="10"/>
      <c r="AA14" s="11"/>
      <c r="AB14" s="10"/>
      <c r="AC14" s="10"/>
      <c r="AD14" s="10"/>
      <c r="AE14" s="10"/>
      <c r="AF14" s="10"/>
      <c r="AG14" s="10"/>
      <c r="AH14" s="10"/>
      <c r="AI14" s="10"/>
      <c r="AJ14" s="10"/>
      <c r="AK14" s="11"/>
      <c r="AL14" s="10"/>
      <c r="AM14" s="10"/>
      <c r="AN14" s="10"/>
    </row>
    <row r="15" spans="2:40" ht="10.199999999999999" customHeight="1" x14ac:dyDescent="0.3">
      <c r="B15" s="11">
        <v>2.0479166666700621</v>
      </c>
      <c r="C15" s="10">
        <v>0</v>
      </c>
      <c r="D15" s="10">
        <v>4</v>
      </c>
      <c r="E15" s="10">
        <v>96</v>
      </c>
      <c r="F15" s="10"/>
      <c r="G15" s="11">
        <v>2.9993055555532919</v>
      </c>
      <c r="H15" s="13">
        <v>0</v>
      </c>
      <c r="I15" s="13">
        <v>5</v>
      </c>
      <c r="J15" s="13">
        <v>95</v>
      </c>
      <c r="K15" s="10"/>
      <c r="L15" s="10"/>
      <c r="M15" s="10"/>
      <c r="N15" s="10"/>
      <c r="O15" s="10"/>
      <c r="P15" s="10"/>
      <c r="Q15" s="11">
        <v>0.35763888889050577</v>
      </c>
      <c r="R15" s="13">
        <v>0</v>
      </c>
      <c r="S15" s="13">
        <v>34</v>
      </c>
      <c r="T15" s="13">
        <v>66</v>
      </c>
      <c r="V15" s="10"/>
      <c r="W15" s="10"/>
      <c r="X15" s="10"/>
      <c r="Y15" s="10"/>
      <c r="Z15" s="10"/>
      <c r="AA15" s="11"/>
      <c r="AB15" s="10"/>
      <c r="AC15" s="10"/>
      <c r="AD15" s="10"/>
      <c r="AE15" s="10"/>
      <c r="AF15" s="10"/>
      <c r="AG15" s="10"/>
      <c r="AH15" s="10"/>
      <c r="AI15" s="10"/>
      <c r="AJ15" s="10"/>
      <c r="AK15" s="11"/>
      <c r="AL15" s="10"/>
      <c r="AM15" s="10"/>
      <c r="AN15" s="10"/>
    </row>
    <row r="16" spans="2:40" ht="10.199999999999999" customHeight="1" x14ac:dyDescent="0.3">
      <c r="B16" s="11">
        <v>3.0381944444452529</v>
      </c>
      <c r="C16" s="10">
        <v>0</v>
      </c>
      <c r="D16" s="10">
        <v>4</v>
      </c>
      <c r="E16" s="10">
        <v>96</v>
      </c>
      <c r="F16" s="10"/>
      <c r="G16" s="11"/>
      <c r="H16" s="13"/>
      <c r="I16" s="13"/>
      <c r="J16" s="13"/>
      <c r="K16" s="10"/>
      <c r="L16" s="10"/>
      <c r="M16" s="10"/>
      <c r="N16" s="10"/>
      <c r="O16" s="10"/>
      <c r="P16" s="10"/>
      <c r="Q16" s="11">
        <v>0.51388888889050577</v>
      </c>
      <c r="R16" s="13">
        <v>0</v>
      </c>
      <c r="S16" s="13">
        <v>21</v>
      </c>
      <c r="T16" s="13">
        <v>79</v>
      </c>
      <c r="V16" s="10"/>
      <c r="W16" s="10"/>
      <c r="X16" s="10"/>
      <c r="Y16" s="10"/>
      <c r="Z16" s="10"/>
      <c r="AA16" s="11"/>
      <c r="AB16" s="10"/>
      <c r="AC16" s="10"/>
      <c r="AD16" s="10"/>
      <c r="AE16" s="10"/>
      <c r="AF16" s="10"/>
      <c r="AG16" s="10"/>
      <c r="AH16" s="10"/>
      <c r="AI16" s="10"/>
      <c r="AJ16" s="10"/>
      <c r="AK16" s="11"/>
      <c r="AL16" s="10"/>
      <c r="AM16" s="10"/>
      <c r="AN16" s="10"/>
    </row>
    <row r="17" spans="2:40" ht="10.199999999999999" customHeight="1" x14ac:dyDescent="0.3">
      <c r="B17" s="12"/>
      <c r="C17" s="12"/>
      <c r="D17" s="12"/>
      <c r="E17" s="12"/>
      <c r="F17" s="12"/>
      <c r="G17" s="14"/>
      <c r="H17" s="17"/>
      <c r="I17" s="17"/>
      <c r="J17" s="17"/>
      <c r="K17" s="12"/>
      <c r="L17" s="12"/>
      <c r="M17" s="12"/>
      <c r="N17" s="12"/>
      <c r="O17" s="12"/>
      <c r="P17" s="12"/>
      <c r="Q17" s="14">
        <v>1.0520833333357587</v>
      </c>
      <c r="R17" s="17">
        <v>0</v>
      </c>
      <c r="S17" s="17">
        <v>11</v>
      </c>
      <c r="T17" s="17">
        <v>89</v>
      </c>
      <c r="V17" s="10"/>
      <c r="W17" s="10"/>
      <c r="X17" s="10"/>
      <c r="Y17" s="10"/>
      <c r="Z17" s="10"/>
      <c r="AA17" s="11"/>
      <c r="AB17" s="10"/>
      <c r="AC17" s="10"/>
      <c r="AD17" s="10"/>
      <c r="AE17" s="10"/>
      <c r="AF17" s="10"/>
      <c r="AG17" s="10"/>
      <c r="AH17" s="10"/>
      <c r="AI17" s="10"/>
      <c r="AJ17" s="10"/>
      <c r="AK17" s="11"/>
      <c r="AL17" s="10"/>
      <c r="AM17" s="10"/>
      <c r="AN17" s="10"/>
    </row>
    <row r="18" spans="2:40" ht="10.199999999999999" customHeight="1" x14ac:dyDescent="0.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2:40" ht="10.199999999999999" customHeight="1" x14ac:dyDescent="0.3">
      <c r="B19" s="26"/>
      <c r="C19" s="26"/>
      <c r="D19" s="26"/>
      <c r="E19" s="26"/>
      <c r="F19" s="16"/>
      <c r="G19" s="26"/>
      <c r="H19" s="26"/>
      <c r="I19" s="26"/>
      <c r="J19" s="26"/>
      <c r="K19" s="16"/>
      <c r="L19" s="26"/>
      <c r="M19" s="26"/>
      <c r="N19" s="26"/>
      <c r="O19" s="26"/>
      <c r="P19" s="16"/>
      <c r="Q19" s="26"/>
      <c r="R19" s="26"/>
      <c r="S19" s="26"/>
      <c r="T19" s="26"/>
      <c r="V19" s="27"/>
      <c r="W19" s="27"/>
      <c r="X19" s="27"/>
      <c r="Y19" s="27"/>
      <c r="Z19" s="16"/>
      <c r="AA19" s="27"/>
      <c r="AB19" s="27"/>
      <c r="AC19" s="27"/>
      <c r="AD19" s="27"/>
      <c r="AE19" s="16"/>
      <c r="AF19" s="27"/>
      <c r="AG19" s="27"/>
      <c r="AH19" s="27"/>
      <c r="AI19" s="27"/>
      <c r="AJ19" s="16"/>
      <c r="AK19" s="27"/>
      <c r="AL19" s="27"/>
      <c r="AM19" s="27"/>
      <c r="AN19" s="27"/>
    </row>
    <row r="20" spans="2:40" ht="10.199999999999999" customHeight="1" x14ac:dyDescent="0.3">
      <c r="B20" s="26" t="s">
        <v>29</v>
      </c>
      <c r="C20" s="26"/>
      <c r="D20" s="26"/>
      <c r="E20" s="26"/>
      <c r="F20" s="18"/>
      <c r="G20" s="26" t="s">
        <v>32</v>
      </c>
      <c r="H20" s="26"/>
      <c r="I20" s="26"/>
      <c r="J20" s="26"/>
      <c r="K20" s="18"/>
      <c r="L20" s="26" t="s">
        <v>28</v>
      </c>
      <c r="M20" s="26"/>
      <c r="N20" s="26"/>
      <c r="O20" s="26"/>
      <c r="P20" s="18"/>
      <c r="Q20" s="26" t="s">
        <v>33</v>
      </c>
      <c r="R20" s="26"/>
      <c r="S20" s="26"/>
      <c r="T20" s="26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2:40" ht="10.199999999999999" customHeight="1" x14ac:dyDescent="0.3">
      <c r="B21" s="11">
        <v>0</v>
      </c>
      <c r="C21" s="13">
        <v>100</v>
      </c>
      <c r="D21" s="13">
        <v>0</v>
      </c>
      <c r="E21" s="13">
        <v>0</v>
      </c>
      <c r="F21" s="10"/>
      <c r="G21" s="11">
        <v>0</v>
      </c>
      <c r="H21" s="13">
        <v>100</v>
      </c>
      <c r="I21" s="13">
        <v>0</v>
      </c>
      <c r="J21" s="13">
        <v>0</v>
      </c>
      <c r="K21" s="10"/>
      <c r="L21" s="11">
        <v>0</v>
      </c>
      <c r="M21" s="13">
        <v>100</v>
      </c>
      <c r="N21" s="13">
        <v>0</v>
      </c>
      <c r="O21" s="13">
        <v>0</v>
      </c>
      <c r="P21" s="10"/>
      <c r="Q21" s="11">
        <v>0</v>
      </c>
      <c r="R21" s="13">
        <v>100</v>
      </c>
      <c r="S21" s="13">
        <v>0</v>
      </c>
      <c r="T21" s="13">
        <v>0</v>
      </c>
      <c r="V21" s="11"/>
      <c r="W21" s="10"/>
      <c r="X21" s="10"/>
      <c r="Y21" s="10"/>
      <c r="Z21" s="10"/>
      <c r="AA21" s="11"/>
      <c r="AB21" s="10"/>
      <c r="AC21" s="10"/>
      <c r="AD21" s="10"/>
      <c r="AE21" s="10"/>
      <c r="AF21" s="11"/>
      <c r="AG21" s="10"/>
      <c r="AH21" s="10"/>
      <c r="AI21" s="10"/>
      <c r="AJ21" s="10"/>
      <c r="AK21" s="11"/>
      <c r="AL21" s="10"/>
      <c r="AM21" s="10"/>
      <c r="AN21" s="10"/>
    </row>
    <row r="22" spans="2:40" ht="10.199999999999999" customHeight="1" x14ac:dyDescent="0.3">
      <c r="B22" s="11">
        <v>3.4722222222222099E-3</v>
      </c>
      <c r="C22" s="13">
        <v>81.034164358264078</v>
      </c>
      <c r="D22" s="13">
        <v>15.327793167128348</v>
      </c>
      <c r="E22" s="13">
        <v>3.638042474607571</v>
      </c>
      <c r="F22" s="10"/>
      <c r="G22" s="11">
        <v>6.2499999999999778E-3</v>
      </c>
      <c r="H22" s="13">
        <v>71.546645564055211</v>
      </c>
      <c r="I22" s="13">
        <v>24.144904598610747</v>
      </c>
      <c r="J22" s="13">
        <v>4.3084498373340372</v>
      </c>
      <c r="K22" s="10"/>
      <c r="L22" s="11">
        <v>3.4722222222222099E-3</v>
      </c>
      <c r="M22" s="13">
        <v>76.991150442477874</v>
      </c>
      <c r="N22" s="13">
        <v>23.008849557522122</v>
      </c>
      <c r="O22" s="13">
        <v>0</v>
      </c>
      <c r="P22" s="10"/>
      <c r="Q22" s="11">
        <v>6.9444444444444198E-3</v>
      </c>
      <c r="R22" s="13">
        <v>69.750466813783746</v>
      </c>
      <c r="S22" s="13">
        <v>30.249533186216262</v>
      </c>
      <c r="T22" s="13">
        <v>0</v>
      </c>
      <c r="V22" s="11"/>
      <c r="W22" s="10"/>
      <c r="X22" s="10"/>
      <c r="Y22" s="10"/>
      <c r="Z22" s="10"/>
      <c r="AA22" s="11"/>
      <c r="AB22" s="10"/>
      <c r="AC22" s="10"/>
      <c r="AD22" s="10"/>
      <c r="AE22" s="10"/>
      <c r="AF22" s="11"/>
      <c r="AG22" s="10"/>
      <c r="AH22" s="10"/>
      <c r="AI22" s="10"/>
      <c r="AJ22" s="10"/>
      <c r="AK22" s="11"/>
      <c r="AL22" s="10"/>
      <c r="AM22" s="10"/>
      <c r="AN22" s="10"/>
    </row>
    <row r="23" spans="2:40" ht="10.199999999999999" customHeight="1" x14ac:dyDescent="0.3">
      <c r="B23" s="11">
        <v>6.9444444444444198E-3</v>
      </c>
      <c r="C23" s="13">
        <v>69.385435789841779</v>
      </c>
      <c r="D23" s="13">
        <v>25.159541917999828</v>
      </c>
      <c r="E23" s="13">
        <v>5.4550222921584055</v>
      </c>
      <c r="F23" s="10"/>
      <c r="G23" s="11">
        <v>1.3194444444444453E-2</v>
      </c>
      <c r="H23" s="13">
        <v>59.69451631750271</v>
      </c>
      <c r="I23" s="13">
        <v>33.069025957766463</v>
      </c>
      <c r="J23" s="13">
        <v>7.2364577247308244</v>
      </c>
      <c r="K23" s="10"/>
      <c r="L23" s="11">
        <v>6.9444444444444198E-3</v>
      </c>
      <c r="M23" s="13">
        <v>48.011936446487624</v>
      </c>
      <c r="N23" s="13">
        <v>38.69666908621663</v>
      </c>
      <c r="O23" s="13">
        <v>13.291394467295751</v>
      </c>
      <c r="P23" s="10"/>
      <c r="Q23" s="11">
        <v>1.041666666666663E-2</v>
      </c>
      <c r="R23" s="13">
        <v>52.756415445640734</v>
      </c>
      <c r="S23" s="13">
        <v>38.096009066623495</v>
      </c>
      <c r="T23" s="13">
        <v>9.1475754877357733</v>
      </c>
      <c r="V23" s="11"/>
      <c r="W23" s="10"/>
      <c r="X23" s="10"/>
      <c r="Y23" s="10"/>
      <c r="Z23" s="10"/>
      <c r="AA23" s="11"/>
      <c r="AB23" s="10"/>
      <c r="AC23" s="10"/>
      <c r="AD23" s="10"/>
      <c r="AE23" s="10"/>
      <c r="AF23" s="11"/>
      <c r="AG23" s="10"/>
      <c r="AH23" s="10"/>
      <c r="AI23" s="10"/>
      <c r="AJ23" s="10"/>
      <c r="AK23" s="11"/>
      <c r="AL23" s="10"/>
      <c r="AM23" s="10"/>
      <c r="AN23" s="10"/>
    </row>
    <row r="24" spans="2:40" ht="10.199999999999999" customHeight="1" x14ac:dyDescent="0.3">
      <c r="B24" s="11">
        <v>1.0416666666666685E-2</v>
      </c>
      <c r="C24" s="13">
        <v>63.230298913043484</v>
      </c>
      <c r="D24" s="13">
        <v>30.163043478260875</v>
      </c>
      <c r="E24" s="13">
        <v>6.6066576086956523</v>
      </c>
      <c r="F24" s="10"/>
      <c r="G24" s="11">
        <v>2.3611111111111138E-2</v>
      </c>
      <c r="H24" s="13">
        <v>53.223972713984082</v>
      </c>
      <c r="I24" s="13">
        <v>37.583238590222514</v>
      </c>
      <c r="J24" s="13">
        <v>9.1927886957934071</v>
      </c>
      <c r="K24" s="10"/>
      <c r="L24" s="11">
        <v>1.1805555555555569E-2</v>
      </c>
      <c r="M24" s="13">
        <v>31.169617188682096</v>
      </c>
      <c r="N24" s="13">
        <v>48.691178695717966</v>
      </c>
      <c r="O24" s="13">
        <v>20.139204115599942</v>
      </c>
      <c r="P24" s="10"/>
      <c r="Q24" s="11">
        <v>1.3888888888888895E-2</v>
      </c>
      <c r="R24" s="13">
        <v>51.193181818181813</v>
      </c>
      <c r="S24" s="13">
        <v>37.662337662337656</v>
      </c>
      <c r="T24" s="13">
        <v>11.144480519480519</v>
      </c>
      <c r="V24" s="11"/>
      <c r="W24" s="10"/>
      <c r="X24" s="10"/>
      <c r="Y24" s="10"/>
      <c r="Z24" s="10"/>
      <c r="AA24" s="11"/>
      <c r="AB24" s="10"/>
      <c r="AC24" s="10"/>
      <c r="AD24" s="10"/>
      <c r="AE24" s="10"/>
      <c r="AF24" s="11"/>
      <c r="AG24" s="10"/>
      <c r="AH24" s="10"/>
      <c r="AI24" s="10"/>
      <c r="AJ24" s="10"/>
      <c r="AK24" s="11"/>
      <c r="AL24" s="10"/>
      <c r="AM24" s="10"/>
      <c r="AN24" s="10"/>
    </row>
    <row r="25" spans="2:40" ht="10.199999999999999" customHeight="1" x14ac:dyDescent="0.3">
      <c r="B25" s="11">
        <v>1.5277777777777724E-2</v>
      </c>
      <c r="C25" s="13">
        <v>54.493229380385721</v>
      </c>
      <c r="D25" s="13">
        <v>35.863766926549033</v>
      </c>
      <c r="E25" s="13">
        <v>9.6430036930652445</v>
      </c>
      <c r="F25" s="10"/>
      <c r="G25" s="11">
        <v>3.4027777777777768E-2</v>
      </c>
      <c r="H25" s="13">
        <v>38.341568869672635</v>
      </c>
      <c r="I25" s="13">
        <v>45.583693638048175</v>
      </c>
      <c r="J25" s="13">
        <v>16.074737492279183</v>
      </c>
      <c r="K25" s="10"/>
      <c r="L25" s="11">
        <v>1.8749999999999989E-2</v>
      </c>
      <c r="M25" s="13">
        <v>22.591387270112765</v>
      </c>
      <c r="N25" s="13">
        <v>48.633921138272903</v>
      </c>
      <c r="O25" s="13">
        <v>28.774691591614314</v>
      </c>
      <c r="P25" s="10"/>
      <c r="Q25" s="11">
        <v>2.0833333333333315E-2</v>
      </c>
      <c r="R25" s="13">
        <v>35.537568723274283</v>
      </c>
      <c r="S25" s="13">
        <v>47.281612706169831</v>
      </c>
      <c r="T25" s="13">
        <v>17.180818570555896</v>
      </c>
      <c r="V25" s="11"/>
      <c r="W25" s="10"/>
      <c r="X25" s="10"/>
      <c r="Y25" s="10"/>
      <c r="Z25" s="10"/>
      <c r="AA25" s="11"/>
      <c r="AB25" s="10"/>
      <c r="AC25" s="10"/>
      <c r="AD25" s="10"/>
      <c r="AE25" s="10"/>
      <c r="AF25" s="11"/>
      <c r="AG25" s="10"/>
      <c r="AH25" s="10"/>
      <c r="AI25" s="10"/>
      <c r="AJ25" s="10"/>
      <c r="AK25" s="11"/>
      <c r="AL25" s="10"/>
      <c r="AM25" s="10"/>
      <c r="AN25" s="10"/>
    </row>
    <row r="26" spans="2:40" ht="10.199999999999999" customHeight="1" x14ac:dyDescent="0.3">
      <c r="B26" s="11">
        <v>2.0138888888888873E-2</v>
      </c>
      <c r="C26" s="13">
        <v>43.086487762650506</v>
      </c>
      <c r="D26" s="13">
        <v>42.606437396710469</v>
      </c>
      <c r="E26" s="13">
        <v>14.307074840639014</v>
      </c>
      <c r="F26" s="10"/>
      <c r="G26" s="11">
        <v>4.1666666666666685E-2</v>
      </c>
      <c r="H26" s="13">
        <v>33.765441512886994</v>
      </c>
      <c r="I26" s="13">
        <v>47.491230745767886</v>
      </c>
      <c r="J26" s="13">
        <v>18.743327741345126</v>
      </c>
      <c r="K26" s="10"/>
      <c r="L26" s="11">
        <v>2.5694444444444409E-2</v>
      </c>
      <c r="M26" s="13">
        <v>12.104664391353817</v>
      </c>
      <c r="N26" s="13">
        <v>48.312476298824414</v>
      </c>
      <c r="O26" s="13">
        <v>39.582859309821764</v>
      </c>
      <c r="P26" s="10"/>
      <c r="Q26" s="11">
        <v>2.7777777777777735E-2</v>
      </c>
      <c r="R26" s="13">
        <v>20.204066321554507</v>
      </c>
      <c r="S26" s="13">
        <v>49.951234151099101</v>
      </c>
      <c r="T26" s="13">
        <v>29.844699527346386</v>
      </c>
      <c r="V26" s="11"/>
      <c r="W26" s="10"/>
      <c r="X26" s="10"/>
      <c r="Y26" s="10"/>
      <c r="Z26" s="10"/>
      <c r="AA26" s="11"/>
      <c r="AB26" s="10"/>
      <c r="AC26" s="10"/>
      <c r="AD26" s="10"/>
      <c r="AE26" s="10"/>
      <c r="AF26" s="11"/>
      <c r="AG26" s="10"/>
      <c r="AH26" s="10"/>
      <c r="AI26" s="10"/>
      <c r="AJ26" s="10"/>
      <c r="AK26" s="11"/>
      <c r="AL26" s="10"/>
      <c r="AM26" s="10"/>
      <c r="AN26" s="10"/>
    </row>
    <row r="27" spans="2:40" ht="10.199999999999999" customHeight="1" x14ac:dyDescent="0.3">
      <c r="B27" s="11">
        <v>2.7083333333333293E-2</v>
      </c>
      <c r="C27" s="13">
        <v>42.18113444061423</v>
      </c>
      <c r="D27" s="13">
        <v>43.309307427138826</v>
      </c>
      <c r="E27" s="13">
        <v>14.509558132246944</v>
      </c>
      <c r="F27" s="10"/>
      <c r="G27" s="11">
        <v>5.5555555555555525E-2</v>
      </c>
      <c r="H27" s="13">
        <v>21.290557783448779</v>
      </c>
      <c r="I27" s="13">
        <v>54.174261757200135</v>
      </c>
      <c r="J27" s="13">
        <v>24.535180459351075</v>
      </c>
      <c r="K27" s="10"/>
      <c r="L27" s="11">
        <v>3.2638888888888884E-2</v>
      </c>
      <c r="M27" s="13">
        <v>4.5874337623012877</v>
      </c>
      <c r="N27" s="13">
        <v>48.599545798637386</v>
      </c>
      <c r="O27" s="13">
        <v>46.813020439061312</v>
      </c>
      <c r="P27" s="10"/>
      <c r="Q27" s="11">
        <v>3.4722222222222265E-2</v>
      </c>
      <c r="R27" s="13">
        <v>15.954989194425817</v>
      </c>
      <c r="S27" s="13">
        <v>50.957597436470671</v>
      </c>
      <c r="T27" s="13">
        <v>33.087413369103508</v>
      </c>
      <c r="V27" s="11"/>
      <c r="W27" s="10"/>
      <c r="X27" s="10"/>
      <c r="Y27" s="10"/>
      <c r="Z27" s="10"/>
      <c r="AA27" s="11"/>
      <c r="AB27" s="10"/>
      <c r="AC27" s="10"/>
      <c r="AD27" s="10"/>
      <c r="AE27" s="10"/>
      <c r="AF27" s="11"/>
      <c r="AG27" s="10"/>
      <c r="AH27" s="10"/>
      <c r="AI27" s="10"/>
      <c r="AJ27" s="10"/>
      <c r="AK27" s="11"/>
      <c r="AL27" s="10"/>
      <c r="AM27" s="10"/>
      <c r="AN27" s="10"/>
    </row>
    <row r="28" spans="2:40" ht="10.199999999999999" customHeight="1" x14ac:dyDescent="0.3">
      <c r="B28" s="11">
        <v>3.4027777777777768E-2</v>
      </c>
      <c r="C28" s="13">
        <v>37.515625</v>
      </c>
      <c r="D28" s="13">
        <v>43.75</v>
      </c>
      <c r="E28" s="13">
        <v>18.734375</v>
      </c>
      <c r="F28" s="10"/>
      <c r="G28" s="11">
        <v>7.0833333333333304E-2</v>
      </c>
      <c r="H28" s="13">
        <v>14.744897959183673</v>
      </c>
      <c r="I28" s="13">
        <v>54.227405247813422</v>
      </c>
      <c r="J28" s="13">
        <v>31.027696793002917</v>
      </c>
      <c r="K28" s="10"/>
      <c r="L28" s="11">
        <v>4.1666666666666685E-2</v>
      </c>
      <c r="M28" s="13">
        <v>2.758127334870041</v>
      </c>
      <c r="N28" s="13">
        <v>41.030124791352037</v>
      </c>
      <c r="O28" s="13">
        <v>56.211747873777917</v>
      </c>
      <c r="P28" s="10"/>
      <c r="Q28" s="11">
        <v>4.1666666666666685E-2</v>
      </c>
      <c r="R28" s="13">
        <v>11.123227917121048</v>
      </c>
      <c r="S28" s="13">
        <v>44.212494157968528</v>
      </c>
      <c r="T28" s="13">
        <v>44.664277924910429</v>
      </c>
      <c r="V28" s="10"/>
      <c r="W28" s="13"/>
      <c r="X28" s="13"/>
      <c r="Y28" s="13"/>
      <c r="Z28" s="10"/>
      <c r="AA28" s="11"/>
      <c r="AB28" s="10"/>
      <c r="AC28" s="10"/>
      <c r="AD28" s="10"/>
      <c r="AE28" s="10"/>
      <c r="AF28" s="11"/>
      <c r="AG28" s="10"/>
      <c r="AH28" s="10"/>
      <c r="AI28" s="10"/>
      <c r="AJ28" s="10"/>
      <c r="AK28" s="11"/>
      <c r="AL28" s="10"/>
      <c r="AM28" s="10"/>
      <c r="AN28" s="10"/>
    </row>
    <row r="29" spans="2:40" ht="10.199999999999999" customHeight="1" x14ac:dyDescent="0.3">
      <c r="B29" s="11">
        <v>4.1666666666666685E-2</v>
      </c>
      <c r="C29" s="13">
        <v>31.17754728492983</v>
      </c>
      <c r="D29" s="13">
        <v>47.467968273337405</v>
      </c>
      <c r="E29" s="13">
        <v>21.354484441732762</v>
      </c>
      <c r="F29" s="10"/>
      <c r="G29" s="11">
        <v>9.1666666666666674E-2</v>
      </c>
      <c r="H29" s="13">
        <v>11.20518294927483</v>
      </c>
      <c r="I29" s="13">
        <v>52.757122874180965</v>
      </c>
      <c r="J29" s="13">
        <v>36.037694176544214</v>
      </c>
      <c r="K29" s="10"/>
      <c r="L29" s="11">
        <v>5.208333333333337E-2</v>
      </c>
      <c r="M29" s="13">
        <v>1.8446106766405999</v>
      </c>
      <c r="N29" s="13">
        <v>29.989799387963277</v>
      </c>
      <c r="O29" s="13">
        <v>68.165589935396127</v>
      </c>
      <c r="P29" s="10"/>
      <c r="Q29" s="11">
        <v>5.2083333333333315E-2</v>
      </c>
      <c r="R29" s="13">
        <v>9.6572233526373417</v>
      </c>
      <c r="S29" s="13">
        <v>43.480982939427143</v>
      </c>
      <c r="T29" s="13">
        <v>46.861793707935519</v>
      </c>
      <c r="V29" s="11"/>
      <c r="W29" s="10"/>
      <c r="X29" s="10"/>
      <c r="Y29" s="10"/>
      <c r="Z29" s="10"/>
      <c r="AA29" s="11"/>
      <c r="AB29" s="10"/>
      <c r="AC29" s="10"/>
      <c r="AD29" s="10"/>
      <c r="AE29" s="10"/>
      <c r="AF29" s="11"/>
      <c r="AG29" s="10"/>
      <c r="AH29" s="10"/>
      <c r="AI29" s="10"/>
      <c r="AJ29" s="10"/>
      <c r="AK29" s="11"/>
      <c r="AL29" s="10"/>
      <c r="AM29" s="10"/>
      <c r="AN29" s="10"/>
    </row>
    <row r="30" spans="2:40" ht="10.199999999999999" customHeight="1" x14ac:dyDescent="0.3">
      <c r="B30" s="11">
        <v>5.2083333333333315E-2</v>
      </c>
      <c r="C30" s="13">
        <v>24.203965154701116</v>
      </c>
      <c r="D30" s="13">
        <v>49.804746170021026</v>
      </c>
      <c r="E30" s="13">
        <v>25.991288675277861</v>
      </c>
      <c r="F30" s="10"/>
      <c r="G30" s="11">
        <v>0.11249999999999999</v>
      </c>
      <c r="H30" s="13">
        <v>10.028280975311478</v>
      </c>
      <c r="I30" s="13">
        <v>47.129863181227549</v>
      </c>
      <c r="J30" s="13">
        <v>42.841855843460984</v>
      </c>
      <c r="K30" s="10"/>
      <c r="L30" s="11">
        <v>6.597222222222221E-2</v>
      </c>
      <c r="M30" s="13">
        <v>0.99202834366695336</v>
      </c>
      <c r="N30" s="13">
        <v>22.852081488042515</v>
      </c>
      <c r="O30" s="13">
        <v>76.155890168290526</v>
      </c>
      <c r="P30" s="10"/>
      <c r="Q30" s="11">
        <v>6.5972222222222265E-2</v>
      </c>
      <c r="R30" s="13">
        <v>0</v>
      </c>
      <c r="S30" s="13">
        <v>38.04356628067049</v>
      </c>
      <c r="T30" s="13">
        <v>61.956433719329496</v>
      </c>
      <c r="V30" s="11"/>
      <c r="W30" s="10"/>
      <c r="X30" s="10"/>
      <c r="Y30" s="10"/>
      <c r="Z30" s="10"/>
      <c r="AA30" s="11"/>
      <c r="AB30" s="10"/>
      <c r="AC30" s="10"/>
      <c r="AD30" s="10"/>
      <c r="AE30" s="10"/>
      <c r="AJ30" s="10"/>
      <c r="AK30" s="11"/>
      <c r="AL30" s="10"/>
      <c r="AM30" s="10"/>
      <c r="AN30" s="10"/>
    </row>
    <row r="31" spans="2:40" ht="10.199999999999999" customHeight="1" x14ac:dyDescent="0.3">
      <c r="B31" s="11">
        <v>5.9027777777777735E-2</v>
      </c>
      <c r="C31" s="13">
        <v>19.676912721561589</v>
      </c>
      <c r="D31" s="13">
        <v>50.422556278513206</v>
      </c>
      <c r="E31" s="13">
        <v>29.900530999925213</v>
      </c>
      <c r="F31" s="10"/>
      <c r="G31" s="11">
        <v>0.14374999999999999</v>
      </c>
      <c r="H31" s="13">
        <v>7.3130061934254478</v>
      </c>
      <c r="I31" s="13">
        <v>41.194219469588695</v>
      </c>
      <c r="J31" s="13">
        <v>51.49277433698586</v>
      </c>
      <c r="K31" s="10"/>
      <c r="L31" s="11">
        <v>8.1249999999999989E-2</v>
      </c>
      <c r="M31" s="13">
        <v>0</v>
      </c>
      <c r="N31" s="13">
        <v>16.530593523529951</v>
      </c>
      <c r="O31" s="13">
        <v>83.469406476470056</v>
      </c>
      <c r="P31" s="10"/>
      <c r="Q31" s="11"/>
      <c r="R31" s="13"/>
      <c r="S31" s="13"/>
      <c r="T31" s="13"/>
      <c r="V31" s="11"/>
      <c r="W31" s="10"/>
      <c r="X31" s="10"/>
      <c r="Y31" s="10"/>
      <c r="Z31" s="10"/>
      <c r="AA31" s="11"/>
      <c r="AB31" s="10"/>
      <c r="AC31" s="10"/>
      <c r="AD31" s="10"/>
      <c r="AE31" s="10"/>
      <c r="AJ31" s="10"/>
      <c r="AK31" s="11"/>
      <c r="AL31" s="10"/>
      <c r="AM31" s="10"/>
      <c r="AN31" s="10"/>
    </row>
    <row r="32" spans="2:40" ht="10.199999999999999" customHeight="1" x14ac:dyDescent="0.3">
      <c r="B32" s="11">
        <v>7.0833333333333359E-2</v>
      </c>
      <c r="C32" s="13">
        <v>18.604651162790699</v>
      </c>
      <c r="D32" s="13">
        <v>49.476932339881081</v>
      </c>
      <c r="E32" s="13">
        <v>31.918416497328213</v>
      </c>
      <c r="F32" s="10"/>
      <c r="G32" s="11">
        <v>0.18541666666666662</v>
      </c>
      <c r="H32" s="13">
        <v>5.6521739130434758</v>
      </c>
      <c r="I32" s="13">
        <v>38.969404186795494</v>
      </c>
      <c r="J32" s="13">
        <v>55.378421900161037</v>
      </c>
      <c r="K32" s="10"/>
      <c r="L32" s="11">
        <v>0.10902777777777778</v>
      </c>
      <c r="M32" s="13">
        <v>0</v>
      </c>
      <c r="N32" s="13">
        <v>12.734082397003746</v>
      </c>
      <c r="O32" s="13">
        <v>87.265917602996254</v>
      </c>
      <c r="P32" s="10"/>
      <c r="Q32" s="11"/>
      <c r="R32" s="13"/>
      <c r="S32" s="13"/>
      <c r="T32" s="13"/>
      <c r="V32" s="11"/>
      <c r="W32" s="10"/>
      <c r="X32" s="10"/>
      <c r="Y32" s="10"/>
      <c r="Z32" s="10"/>
      <c r="AA32" s="11"/>
      <c r="AB32" s="10"/>
      <c r="AC32" s="10"/>
      <c r="AD32" s="10"/>
      <c r="AE32" s="10"/>
      <c r="AJ32" s="10"/>
      <c r="AK32" s="11"/>
      <c r="AL32" s="10"/>
      <c r="AM32" s="10"/>
      <c r="AN32" s="10"/>
    </row>
    <row r="33" spans="2:40" ht="10.199999999999999" customHeight="1" x14ac:dyDescent="0.3">
      <c r="B33" s="11">
        <v>9.0972222222222288E-2</v>
      </c>
      <c r="C33" s="13">
        <v>14.210846118790826</v>
      </c>
      <c r="D33" s="13">
        <v>48.093574358195355</v>
      </c>
      <c r="E33" s="13">
        <v>37.695579523013826</v>
      </c>
      <c r="F33" s="10"/>
      <c r="G33" s="11">
        <v>0.23749999999999999</v>
      </c>
      <c r="H33" s="13">
        <v>0</v>
      </c>
      <c r="I33" s="13">
        <v>35.065149266039917</v>
      </c>
      <c r="J33" s="13">
        <v>64.934850733960076</v>
      </c>
      <c r="K33" s="10"/>
      <c r="M33" s="13"/>
      <c r="N33" s="13"/>
      <c r="O33" s="13"/>
      <c r="P33" s="10"/>
      <c r="Q33" s="11"/>
      <c r="R33" s="13"/>
      <c r="S33" s="13"/>
      <c r="T33" s="13"/>
      <c r="V33" s="11"/>
      <c r="W33" s="10"/>
      <c r="X33" s="10"/>
      <c r="Y33" s="10"/>
      <c r="Z33" s="10"/>
      <c r="AA33" s="11"/>
      <c r="AB33" s="10"/>
      <c r="AC33" s="10"/>
      <c r="AD33" s="10"/>
      <c r="AE33" s="10"/>
      <c r="AJ33" s="10"/>
      <c r="AK33" s="11"/>
      <c r="AL33" s="10"/>
      <c r="AM33" s="10"/>
      <c r="AN33" s="10"/>
    </row>
    <row r="34" spans="2:40" ht="10.199999999999999" customHeight="1" x14ac:dyDescent="0.3">
      <c r="B34" s="11">
        <v>0.12152777777777773</v>
      </c>
      <c r="C34" s="13">
        <v>8.5683212926279761</v>
      </c>
      <c r="D34" s="13">
        <v>44.636059970480858</v>
      </c>
      <c r="E34" s="13">
        <v>46.795618736891171</v>
      </c>
      <c r="F34" s="10"/>
      <c r="G34" s="11">
        <v>0.3</v>
      </c>
      <c r="H34" s="13">
        <v>0</v>
      </c>
      <c r="I34" s="13">
        <v>34.478192501862118</v>
      </c>
      <c r="J34" s="13">
        <v>65.521807498137889</v>
      </c>
      <c r="K34" s="10"/>
      <c r="P34" s="10"/>
      <c r="Q34" s="11"/>
      <c r="R34" s="13"/>
      <c r="S34" s="13"/>
      <c r="T34" s="13"/>
      <c r="V34" s="11"/>
      <c r="W34" s="10"/>
      <c r="X34" s="10"/>
      <c r="Y34" s="10"/>
      <c r="Z34" s="10"/>
      <c r="AA34" s="11"/>
      <c r="AB34" s="10"/>
      <c r="AC34" s="10"/>
      <c r="AD34" s="10"/>
      <c r="AE34" s="10"/>
      <c r="AJ34" s="10"/>
      <c r="AK34" s="11"/>
      <c r="AL34" s="10"/>
      <c r="AM34" s="10"/>
      <c r="AN34" s="10"/>
    </row>
    <row r="35" spans="2:40" ht="10.199999999999999" customHeight="1" x14ac:dyDescent="0.3">
      <c r="B35" s="11">
        <v>0.16319444444444448</v>
      </c>
      <c r="C35" s="13">
        <v>6.6275514420295822</v>
      </c>
      <c r="D35" s="13">
        <v>34.724402941905637</v>
      </c>
      <c r="E35" s="13">
        <v>58.648045616064792</v>
      </c>
      <c r="F35" s="10"/>
      <c r="G35" s="11"/>
      <c r="H35" s="13"/>
      <c r="I35" s="13"/>
      <c r="J35" s="13"/>
      <c r="K35" s="10"/>
      <c r="P35" s="10"/>
      <c r="Q35" s="11"/>
      <c r="R35" s="13"/>
      <c r="S35" s="13"/>
      <c r="T35" s="13"/>
      <c r="V35" s="11"/>
      <c r="W35" s="10"/>
      <c r="X35" s="10"/>
      <c r="Y35" s="10"/>
      <c r="Z35" s="10"/>
      <c r="AA35" s="11"/>
      <c r="AB35" s="10"/>
      <c r="AC35" s="10"/>
      <c r="AD35" s="10"/>
      <c r="AE35" s="10"/>
      <c r="AJ35" s="10"/>
      <c r="AK35" s="11"/>
      <c r="AL35" s="10"/>
      <c r="AM35" s="10"/>
      <c r="AN35" s="10"/>
    </row>
    <row r="36" spans="2:40" ht="10.199999999999999" customHeight="1" x14ac:dyDescent="0.3">
      <c r="B36" s="11">
        <v>0.21111111111111108</v>
      </c>
      <c r="C36" s="13">
        <v>2.9770740557479791</v>
      </c>
      <c r="D36" s="13">
        <v>35.065149266039917</v>
      </c>
      <c r="E36" s="13">
        <v>61.957776678212106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  <c r="R36" s="13"/>
      <c r="S36" s="13"/>
      <c r="T36" s="13"/>
      <c r="V36" s="11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/>
      <c r="AL36" s="10"/>
      <c r="AM36" s="10"/>
      <c r="AN36" s="10"/>
    </row>
    <row r="37" spans="2:40" ht="10.199999999999999" customHeight="1" x14ac:dyDescent="0.3">
      <c r="B37" s="14">
        <v>0.28124999999999994</v>
      </c>
      <c r="C37" s="17">
        <v>1.1742682096664478</v>
      </c>
      <c r="D37" s="17">
        <v>29.816201497617424</v>
      </c>
      <c r="E37" s="17">
        <v>69.009530292716121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4"/>
      <c r="R37" s="17"/>
      <c r="S37" s="17"/>
      <c r="T37" s="17"/>
      <c r="V37" s="11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1"/>
      <c r="AL37" s="10"/>
      <c r="AM37" s="10"/>
      <c r="AN37" s="10"/>
    </row>
    <row r="38" spans="2:40" ht="10.199999999999999" customHeight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2:40" ht="10.199999999999999" customHeight="1" x14ac:dyDescent="0.3">
      <c r="B39" s="26"/>
      <c r="C39" s="26"/>
      <c r="D39" s="26"/>
      <c r="E39" s="26"/>
      <c r="F39" s="18"/>
      <c r="G39" s="26"/>
      <c r="H39" s="26"/>
      <c r="I39" s="26"/>
      <c r="J39" s="26"/>
      <c r="K39" s="18"/>
      <c r="L39" s="26"/>
      <c r="M39" s="26"/>
      <c r="N39" s="26"/>
      <c r="O39" s="26"/>
      <c r="P39" s="18"/>
      <c r="Q39" s="26"/>
      <c r="R39" s="26"/>
      <c r="S39" s="26"/>
      <c r="T39" s="26"/>
      <c r="V39" s="27"/>
      <c r="W39" s="27"/>
      <c r="X39" s="27"/>
      <c r="Y39" s="27"/>
      <c r="Z39" s="16"/>
      <c r="AA39" s="27"/>
      <c r="AB39" s="27"/>
      <c r="AC39" s="27"/>
      <c r="AD39" s="27"/>
      <c r="AE39" s="16"/>
      <c r="AF39" s="27"/>
      <c r="AG39" s="27"/>
      <c r="AH39" s="27"/>
      <c r="AI39" s="27"/>
      <c r="AJ39" s="16"/>
      <c r="AK39" s="27"/>
      <c r="AL39" s="27"/>
      <c r="AM39" s="27"/>
      <c r="AN39" s="27"/>
    </row>
    <row r="40" spans="2:40" ht="10.199999999999999" customHeight="1" x14ac:dyDescent="0.3">
      <c r="B40" s="26" t="s">
        <v>34</v>
      </c>
      <c r="C40" s="26"/>
      <c r="D40" s="26"/>
      <c r="E40" s="26"/>
      <c r="F40" s="18"/>
      <c r="G40" s="26" t="s">
        <v>35</v>
      </c>
      <c r="H40" s="26"/>
      <c r="I40" s="26"/>
      <c r="J40" s="26"/>
      <c r="K40" s="18"/>
      <c r="L40" s="26" t="s">
        <v>36</v>
      </c>
      <c r="M40" s="26"/>
      <c r="N40" s="26"/>
      <c r="O40" s="26"/>
      <c r="P40" s="18"/>
      <c r="Q40" s="26" t="s">
        <v>37</v>
      </c>
      <c r="R40" s="26"/>
      <c r="S40" s="26"/>
      <c r="T40" s="26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2:40" ht="10.199999999999999" customHeight="1" x14ac:dyDescent="0.3">
      <c r="B41" s="11">
        <v>0</v>
      </c>
      <c r="C41" s="13">
        <v>100</v>
      </c>
      <c r="D41" s="13">
        <v>0</v>
      </c>
      <c r="E41" s="13">
        <v>0</v>
      </c>
      <c r="F41" s="10"/>
      <c r="G41" s="11">
        <v>0</v>
      </c>
      <c r="H41" s="13">
        <v>100</v>
      </c>
      <c r="I41" s="13">
        <v>0</v>
      </c>
      <c r="J41" s="13">
        <v>0</v>
      </c>
      <c r="K41" s="10"/>
      <c r="L41" s="11">
        <v>0</v>
      </c>
      <c r="M41" s="13">
        <v>100</v>
      </c>
      <c r="N41" s="13">
        <v>0</v>
      </c>
      <c r="O41" s="13">
        <v>0</v>
      </c>
      <c r="P41" s="10"/>
      <c r="Q41" s="11">
        <v>0</v>
      </c>
      <c r="R41" s="13">
        <v>100</v>
      </c>
      <c r="S41" s="13">
        <v>0</v>
      </c>
      <c r="T41" s="13">
        <v>0</v>
      </c>
      <c r="V41" s="11"/>
      <c r="W41" s="10"/>
      <c r="X41" s="10"/>
      <c r="Y41" s="10"/>
      <c r="Z41" s="10"/>
      <c r="AA41" s="11"/>
      <c r="AB41" s="10"/>
      <c r="AC41" s="10"/>
      <c r="AD41" s="10"/>
      <c r="AE41" s="10"/>
      <c r="AF41" s="11"/>
      <c r="AG41" s="10"/>
      <c r="AH41" s="10"/>
      <c r="AI41" s="10"/>
      <c r="AJ41" s="10"/>
      <c r="AK41" s="11"/>
      <c r="AL41" s="10"/>
      <c r="AM41" s="10"/>
      <c r="AN41" s="10"/>
    </row>
    <row r="42" spans="2:40" ht="10.199999999999999" customHeight="1" x14ac:dyDescent="0.3">
      <c r="B42" s="11">
        <v>4.1666666666666519E-3</v>
      </c>
      <c r="C42" s="13">
        <v>73</v>
      </c>
      <c r="D42" s="13">
        <v>27</v>
      </c>
      <c r="E42" s="13">
        <v>0</v>
      </c>
      <c r="F42" s="10"/>
      <c r="G42" s="11">
        <v>6.9444444444444198E-3</v>
      </c>
      <c r="H42" s="13">
        <v>42.661803403874437</v>
      </c>
      <c r="I42" s="13">
        <v>37.863262382712108</v>
      </c>
      <c r="J42" s="13">
        <v>19.474934213413459</v>
      </c>
      <c r="K42" s="10"/>
      <c r="L42" s="11">
        <v>3.4722222222222099E-3</v>
      </c>
      <c r="M42" s="13">
        <v>64.964226141634398</v>
      </c>
      <c r="N42" s="13">
        <v>28.489267842490321</v>
      </c>
      <c r="O42" s="13">
        <v>6.5465060158752806</v>
      </c>
      <c r="P42" s="10"/>
      <c r="Q42" s="11">
        <v>4.1666666666666519E-3</v>
      </c>
      <c r="R42" s="13">
        <v>45.432522438520905</v>
      </c>
      <c r="S42" s="13">
        <v>7.8978900797176427E-2</v>
      </c>
      <c r="T42" s="13">
        <v>9.0377208299228293</v>
      </c>
      <c r="V42" s="11"/>
      <c r="W42" s="10"/>
      <c r="X42" s="10"/>
      <c r="Y42" s="10"/>
      <c r="Z42" s="10"/>
      <c r="AA42" s="11"/>
      <c r="AB42" s="10"/>
      <c r="AC42" s="10"/>
      <c r="AD42" s="10"/>
      <c r="AE42" s="10"/>
      <c r="AF42" s="11"/>
      <c r="AG42" s="10"/>
      <c r="AH42" s="10"/>
      <c r="AI42" s="10"/>
      <c r="AJ42" s="10"/>
      <c r="AK42" s="11"/>
      <c r="AL42" s="10"/>
      <c r="AM42" s="10"/>
      <c r="AN42" s="10"/>
    </row>
    <row r="43" spans="2:40" ht="10.199999999999999" customHeight="1" x14ac:dyDescent="0.3">
      <c r="B43" s="11">
        <v>8.3333333333333037E-3</v>
      </c>
      <c r="C43" s="13">
        <v>55</v>
      </c>
      <c r="D43" s="13">
        <v>36</v>
      </c>
      <c r="E43" s="13">
        <v>9</v>
      </c>
      <c r="F43" s="10"/>
      <c r="G43" s="11">
        <v>1.388888888888884E-2</v>
      </c>
      <c r="H43" s="13">
        <v>18.396817164449111</v>
      </c>
      <c r="I43" s="13">
        <v>42.793634328898214</v>
      </c>
      <c r="J43" s="13">
        <v>38.809548506652668</v>
      </c>
      <c r="K43" s="10"/>
      <c r="L43" s="11">
        <v>5.5555555555555358E-3</v>
      </c>
      <c r="M43" s="13">
        <v>51.659273384140171</v>
      </c>
      <c r="N43" s="13">
        <v>32.829636692070082</v>
      </c>
      <c r="O43" s="13">
        <v>15.511089923789749</v>
      </c>
      <c r="P43" s="10"/>
      <c r="Q43" s="11">
        <v>6.9444444444444198E-3</v>
      </c>
      <c r="R43" s="13">
        <v>29.796875456044337</v>
      </c>
      <c r="S43" s="13">
        <v>8.222043735779587E-2</v>
      </c>
      <c r="T43" s="13">
        <v>22.804686815933493</v>
      </c>
      <c r="V43" s="11"/>
      <c r="W43" s="10"/>
      <c r="X43" s="10"/>
      <c r="Y43" s="10"/>
      <c r="Z43" s="10"/>
      <c r="AA43" s="11"/>
      <c r="AB43" s="10"/>
      <c r="AC43" s="10"/>
      <c r="AD43" s="10"/>
      <c r="AE43" s="10"/>
      <c r="AF43" s="11"/>
      <c r="AG43" s="10"/>
      <c r="AH43" s="10"/>
      <c r="AI43" s="10"/>
      <c r="AJ43" s="10"/>
      <c r="AK43" s="11"/>
      <c r="AL43" s="10"/>
      <c r="AM43" s="10"/>
      <c r="AN43" s="10"/>
    </row>
    <row r="44" spans="2:40" ht="10.199999999999999" customHeight="1" x14ac:dyDescent="0.3">
      <c r="B44" s="11">
        <v>1.5277777777777724E-2</v>
      </c>
      <c r="C44" s="13">
        <v>41</v>
      </c>
      <c r="D44" s="13">
        <v>44</v>
      </c>
      <c r="E44" s="13">
        <v>15</v>
      </c>
      <c r="F44" s="10"/>
      <c r="G44" s="11">
        <v>2.0833333333333315E-2</v>
      </c>
      <c r="H44" s="13">
        <v>11.679726389246472</v>
      </c>
      <c r="I44" s="13">
        <v>35.199315973116171</v>
      </c>
      <c r="J44" s="13">
        <v>53.120957637637353</v>
      </c>
      <c r="K44" s="10"/>
      <c r="L44" s="11">
        <v>7.6388888888888618E-3</v>
      </c>
      <c r="M44" s="13">
        <v>41.106690904571259</v>
      </c>
      <c r="N44" s="13">
        <v>36.774683633199871</v>
      </c>
      <c r="O44" s="13">
        <v>22.118625462228863</v>
      </c>
      <c r="P44" s="10"/>
      <c r="Q44" s="11">
        <v>1.0416666666666685E-2</v>
      </c>
      <c r="R44" s="13">
        <v>19.178480578445566</v>
      </c>
      <c r="S44" s="13">
        <v>8.3573550823004383E-2</v>
      </c>
      <c r="T44" s="13">
        <v>32.643038843108862</v>
      </c>
      <c r="V44" s="11"/>
      <c r="W44" s="10"/>
      <c r="X44" s="10"/>
      <c r="Y44" s="10"/>
      <c r="Z44" s="10"/>
      <c r="AA44" s="11"/>
      <c r="AB44" s="10"/>
      <c r="AC44" s="10"/>
      <c r="AD44" s="10"/>
      <c r="AE44" s="10"/>
      <c r="AF44" s="11"/>
      <c r="AG44" s="10"/>
      <c r="AH44" s="10"/>
      <c r="AI44" s="10"/>
      <c r="AJ44" s="10"/>
      <c r="AK44" s="11"/>
      <c r="AL44" s="10"/>
      <c r="AM44" s="10"/>
      <c r="AN44" s="10"/>
    </row>
    <row r="45" spans="2:40" ht="10.199999999999999" customHeight="1" x14ac:dyDescent="0.3">
      <c r="B45" s="11">
        <v>2.2222222222222254E-2</v>
      </c>
      <c r="C45" s="13">
        <v>35</v>
      </c>
      <c r="D45" s="13">
        <v>45</v>
      </c>
      <c r="E45" s="13">
        <v>20</v>
      </c>
      <c r="F45" s="10"/>
      <c r="G45" s="11">
        <v>2.7777777777777735E-2</v>
      </c>
      <c r="H45" s="13">
        <v>8.1308223432673721</v>
      </c>
      <c r="I45" s="13">
        <v>28.39246702980212</v>
      </c>
      <c r="J45" s="13">
        <v>63.476710626930512</v>
      </c>
      <c r="K45" s="10"/>
      <c r="L45" s="11">
        <v>9.7222222222221877E-3</v>
      </c>
      <c r="M45" s="13">
        <v>35.096714135891858</v>
      </c>
      <c r="N45" s="13">
        <v>36.077371308713488</v>
      </c>
      <c r="O45" s="13">
        <v>28.825914555394654</v>
      </c>
      <c r="P45" s="10"/>
      <c r="Q45" s="11">
        <v>1.388888888888884E-2</v>
      </c>
      <c r="R45" s="13">
        <v>13.833363362469857</v>
      </c>
      <c r="S45" s="13">
        <v>8.2830358457717149E-2</v>
      </c>
      <c r="T45" s="13">
        <v>38.416591593825359</v>
      </c>
      <c r="V45" s="11"/>
      <c r="W45" s="10"/>
      <c r="X45" s="10"/>
      <c r="Y45" s="10"/>
      <c r="Z45" s="10"/>
      <c r="AA45" s="11"/>
      <c r="AB45" s="10"/>
      <c r="AC45" s="10"/>
      <c r="AD45" s="10"/>
      <c r="AE45" s="10"/>
      <c r="AF45" s="11"/>
      <c r="AG45" s="10"/>
      <c r="AH45" s="10"/>
      <c r="AI45" s="10"/>
      <c r="AJ45" s="10"/>
      <c r="AK45" s="11"/>
      <c r="AL45" s="10"/>
      <c r="AM45" s="10"/>
      <c r="AN45" s="10"/>
    </row>
    <row r="46" spans="2:40" ht="10.199999999999999" customHeight="1" x14ac:dyDescent="0.3">
      <c r="B46" s="11">
        <v>3.2638888888888884E-2</v>
      </c>
      <c r="C46" s="13">
        <v>17</v>
      </c>
      <c r="D46" s="13">
        <v>51</v>
      </c>
      <c r="E46" s="13">
        <v>32</v>
      </c>
      <c r="F46" s="10"/>
      <c r="G46" s="11">
        <v>3.4722222222222154E-2</v>
      </c>
      <c r="H46" s="13">
        <v>5.8280793590669324</v>
      </c>
      <c r="I46" s="13">
        <v>23.398277756734263</v>
      </c>
      <c r="J46" s="13">
        <v>70.773642884198807</v>
      </c>
      <c r="K46" s="10"/>
      <c r="L46" s="11">
        <v>1.3194444444444398E-2</v>
      </c>
      <c r="M46" s="13">
        <v>27.059192451340163</v>
      </c>
      <c r="N46" s="13">
        <v>37.765111696474172</v>
      </c>
      <c r="O46" s="13">
        <v>35.175695852185669</v>
      </c>
      <c r="P46" s="10"/>
      <c r="Q46" s="11">
        <v>2.0833333333333315E-2</v>
      </c>
      <c r="R46" s="13">
        <v>7.8976012635420272</v>
      </c>
      <c r="S46" s="13">
        <v>6.9031367136906829E-2</v>
      </c>
      <c r="T46" s="13">
        <v>52.307196209373927</v>
      </c>
      <c r="V46" s="11"/>
      <c r="W46" s="10"/>
      <c r="X46" s="10"/>
      <c r="Y46" s="10"/>
      <c r="Z46" s="10"/>
      <c r="AA46" s="11"/>
      <c r="AB46" s="10"/>
      <c r="AC46" s="10"/>
      <c r="AD46" s="10"/>
      <c r="AE46" s="10"/>
      <c r="AF46" s="11"/>
      <c r="AG46" s="10"/>
      <c r="AH46" s="10"/>
      <c r="AI46" s="10"/>
      <c r="AJ46" s="10"/>
      <c r="AK46" s="11"/>
      <c r="AL46" s="10"/>
      <c r="AM46" s="10"/>
      <c r="AN46" s="10"/>
    </row>
    <row r="47" spans="2:40" ht="10.199999999999999" customHeight="1" x14ac:dyDescent="0.3">
      <c r="B47" s="11">
        <v>4.1666666666666685E-2</v>
      </c>
      <c r="C47" s="13">
        <v>14</v>
      </c>
      <c r="D47" s="13">
        <v>44</v>
      </c>
      <c r="E47" s="13">
        <v>42</v>
      </c>
      <c r="F47" s="10"/>
      <c r="G47" s="11">
        <v>4.166666666666663E-2</v>
      </c>
      <c r="H47" s="13">
        <v>4.0294390277113195</v>
      </c>
      <c r="I47" s="13">
        <v>19.117756110845281</v>
      </c>
      <c r="J47" s="13">
        <v>76.852804861443403</v>
      </c>
      <c r="K47" s="10"/>
      <c r="L47" s="11">
        <v>2.0138888888888928E-2</v>
      </c>
      <c r="M47" s="13">
        <v>18.562645813584417</v>
      </c>
      <c r="N47" s="13">
        <v>32.84396872037663</v>
      </c>
      <c r="O47" s="13">
        <v>48.593385466038953</v>
      </c>
      <c r="P47" s="10"/>
      <c r="Q47" s="11">
        <v>2.7777777777777735E-2</v>
      </c>
      <c r="R47" s="13">
        <v>5.5012172963832464</v>
      </c>
      <c r="S47" s="13">
        <v>6.0284907092974807E-2</v>
      </c>
      <c r="T47" s="13">
        <v>59.745739462658634</v>
      </c>
      <c r="V47" s="11"/>
      <c r="W47" s="10"/>
      <c r="X47" s="10"/>
      <c r="Y47" s="10"/>
      <c r="Z47" s="10"/>
      <c r="AA47" s="11"/>
      <c r="AB47" s="10"/>
      <c r="AC47" s="10"/>
      <c r="AD47" s="10"/>
      <c r="AE47" s="10"/>
      <c r="AF47" s="11"/>
      <c r="AG47" s="10"/>
      <c r="AH47" s="10"/>
      <c r="AI47" s="10"/>
      <c r="AJ47" s="10"/>
      <c r="AK47" s="11"/>
      <c r="AL47" s="10"/>
      <c r="AM47" s="10"/>
      <c r="AN47" s="10"/>
    </row>
    <row r="48" spans="2:40" ht="10.199999999999999" customHeight="1" x14ac:dyDescent="0.3">
      <c r="B48" s="11">
        <v>5.208333333333337E-2</v>
      </c>
      <c r="C48" s="13">
        <v>6</v>
      </c>
      <c r="D48" s="13">
        <v>42</v>
      </c>
      <c r="E48" s="13">
        <v>52</v>
      </c>
      <c r="F48" s="10"/>
      <c r="G48" s="11">
        <v>6.2499999999999944E-2</v>
      </c>
      <c r="H48" s="13">
        <v>2.0443136382277456</v>
      </c>
      <c r="I48" s="13">
        <v>11.19941137202485</v>
      </c>
      <c r="J48" s="13">
        <v>86.756274989747411</v>
      </c>
      <c r="K48" s="10"/>
      <c r="L48" s="11">
        <v>2.7083333333333348E-2</v>
      </c>
      <c r="M48" s="13">
        <v>11.539308800121926</v>
      </c>
      <c r="N48" s="13">
        <v>31.078617600243845</v>
      </c>
      <c r="O48" s="13">
        <v>57.382073599634225</v>
      </c>
      <c r="P48" s="10"/>
      <c r="Q48" s="11">
        <v>4.1666666666666685E-2</v>
      </c>
      <c r="R48" s="13">
        <v>3.0870826868651164</v>
      </c>
      <c r="S48" s="13">
        <v>4.3819816924429905E-2</v>
      </c>
      <c r="T48" s="13">
        <v>71.651669252539534</v>
      </c>
      <c r="V48" s="11"/>
      <c r="W48" s="10"/>
      <c r="X48" s="10"/>
      <c r="Y48" s="10"/>
      <c r="Z48" s="10"/>
      <c r="AA48" s="11"/>
      <c r="AB48" s="10"/>
      <c r="AC48" s="10"/>
      <c r="AD48" s="10"/>
      <c r="AE48" s="10"/>
      <c r="AF48" s="11"/>
      <c r="AG48" s="10"/>
      <c r="AH48" s="10"/>
      <c r="AI48" s="10"/>
      <c r="AJ48" s="10"/>
      <c r="AK48" s="11"/>
      <c r="AL48" s="10"/>
      <c r="AM48" s="10"/>
      <c r="AN48" s="10"/>
    </row>
    <row r="49" spans="2:40" ht="10.199999999999999" customHeight="1" x14ac:dyDescent="0.3">
      <c r="B49" s="11">
        <v>6.597222222222221E-2</v>
      </c>
      <c r="C49" s="13">
        <v>1</v>
      </c>
      <c r="D49" s="13">
        <v>36</v>
      </c>
      <c r="E49" s="13">
        <v>63</v>
      </c>
      <c r="F49" s="10"/>
      <c r="G49" s="11">
        <v>8.4027777777777757E-2</v>
      </c>
      <c r="H49" s="13">
        <v>0.96237516946717727</v>
      </c>
      <c r="I49" s="13">
        <v>6.8118758473358829</v>
      </c>
      <c r="J49" s="13">
        <v>92.225748983196937</v>
      </c>
      <c r="K49" s="10"/>
      <c r="L49" s="11">
        <v>3.4027777777777768E-2</v>
      </c>
      <c r="M49" s="13">
        <v>7.703000633652727</v>
      </c>
      <c r="N49" s="13">
        <v>25.257501584131823</v>
      </c>
      <c r="O49" s="13">
        <v>67.039497782215463</v>
      </c>
      <c r="P49" s="10"/>
      <c r="Q49" s="11">
        <v>6.25E-2</v>
      </c>
      <c r="R49" s="13">
        <v>1.0903999324141029</v>
      </c>
      <c r="S49" s="13">
        <v>2.9170829453665975E-2</v>
      </c>
      <c r="T49" s="13">
        <v>82.093200304136545</v>
      </c>
      <c r="V49" s="10"/>
      <c r="W49" s="10"/>
      <c r="X49" s="10"/>
      <c r="Y49" s="10"/>
      <c r="Z49" s="10"/>
      <c r="AA49" s="11"/>
      <c r="AB49" s="10"/>
      <c r="AC49" s="10"/>
      <c r="AD49" s="10"/>
      <c r="AE49" s="10"/>
      <c r="AF49" s="11"/>
      <c r="AG49" s="10"/>
      <c r="AH49" s="10"/>
      <c r="AI49" s="10"/>
      <c r="AJ49" s="10"/>
      <c r="AK49" s="11"/>
      <c r="AL49" s="10"/>
      <c r="AM49" s="10"/>
      <c r="AN49" s="10"/>
    </row>
    <row r="50" spans="2:40" ht="10.199999999999999" customHeight="1" x14ac:dyDescent="0.3">
      <c r="B50" s="11">
        <v>8.3333333333333315E-2</v>
      </c>
      <c r="C50" s="13">
        <v>0</v>
      </c>
      <c r="D50" s="13">
        <v>34</v>
      </c>
      <c r="E50" s="13">
        <v>66</v>
      </c>
      <c r="F50" s="10"/>
      <c r="G50" s="11">
        <v>0.11458333333333331</v>
      </c>
      <c r="H50" s="13">
        <v>0</v>
      </c>
      <c r="I50" s="13">
        <v>3.0566550810766455</v>
      </c>
      <c r="J50" s="13">
        <v>96.943344918923344</v>
      </c>
      <c r="K50" s="10"/>
      <c r="L50" s="11">
        <v>4.166666666666663E-2</v>
      </c>
      <c r="M50" s="13">
        <v>3.189653599999998</v>
      </c>
      <c r="N50" s="13">
        <v>19.948267999999992</v>
      </c>
      <c r="O50" s="13">
        <v>76.862078400000001</v>
      </c>
      <c r="P50" s="10"/>
      <c r="Q50" s="11">
        <v>9.5833333333333326E-2</v>
      </c>
      <c r="R50" s="13">
        <v>0</v>
      </c>
      <c r="S50" s="13">
        <v>1.7444648860933026E-2</v>
      </c>
      <c r="T50" s="13">
        <v>89.943508824649328</v>
      </c>
      <c r="V50" s="10"/>
      <c r="W50" s="10"/>
      <c r="X50" s="10"/>
      <c r="Y50" s="10"/>
      <c r="Z50" s="10"/>
      <c r="AA50" s="11"/>
      <c r="AB50" s="10"/>
      <c r="AC50" s="10"/>
      <c r="AD50" s="10"/>
      <c r="AE50" s="10"/>
      <c r="AF50" s="11"/>
      <c r="AG50" s="10"/>
      <c r="AH50" s="10"/>
      <c r="AI50" s="10"/>
      <c r="AJ50" s="10"/>
      <c r="AK50" s="11"/>
      <c r="AL50" s="10"/>
      <c r="AM50" s="10"/>
      <c r="AN50" s="10"/>
    </row>
    <row r="51" spans="2:40" ht="10.199999999999999" customHeight="1" x14ac:dyDescent="0.3">
      <c r="B51" s="11">
        <v>0.10902777777777778</v>
      </c>
      <c r="C51" s="13">
        <v>0</v>
      </c>
      <c r="D51" s="13">
        <v>22</v>
      </c>
      <c r="E51" s="13">
        <v>78</v>
      </c>
      <c r="F51" s="10"/>
      <c r="G51" s="11"/>
      <c r="H51" s="13"/>
      <c r="I51" s="13"/>
      <c r="J51" s="13"/>
      <c r="K51" s="10"/>
      <c r="L51" s="11">
        <v>6.6666666666666652E-2</v>
      </c>
      <c r="M51" s="13">
        <v>2.7343092486449518</v>
      </c>
      <c r="N51" s="13">
        <v>12.570082370257335</v>
      </c>
      <c r="O51" s="13">
        <v>84.695608381097713</v>
      </c>
      <c r="P51" s="10"/>
      <c r="Q51" s="11">
        <v>0.17361111111111105</v>
      </c>
      <c r="R51" s="13">
        <v>0</v>
      </c>
      <c r="S51" s="13">
        <v>5.26045559692076E-3</v>
      </c>
      <c r="T51" s="13">
        <v>96.967452557487121</v>
      </c>
      <c r="V51" s="10"/>
      <c r="W51" s="10"/>
      <c r="X51" s="10"/>
      <c r="Y51" s="10"/>
      <c r="Z51" s="10"/>
      <c r="AA51" s="11"/>
      <c r="AB51" s="10"/>
      <c r="AC51" s="10"/>
      <c r="AD51" s="10"/>
      <c r="AE51" s="10"/>
      <c r="AF51" s="10"/>
      <c r="AG51" s="10"/>
      <c r="AH51" s="10"/>
      <c r="AI51" s="10"/>
      <c r="AJ51" s="10"/>
      <c r="AK51" s="11"/>
      <c r="AL51" s="10"/>
      <c r="AM51" s="10"/>
      <c r="AN51" s="10"/>
    </row>
    <row r="52" spans="2:40" ht="10.199999999999999" customHeight="1" x14ac:dyDescent="0.3">
      <c r="B52" s="11">
        <v>0.15069444444444441</v>
      </c>
      <c r="C52" s="13">
        <v>0</v>
      </c>
      <c r="D52" s="13">
        <v>9</v>
      </c>
      <c r="E52" s="13">
        <v>91</v>
      </c>
      <c r="F52" s="10"/>
      <c r="G52" s="11"/>
      <c r="H52" s="13"/>
      <c r="I52" s="13"/>
      <c r="J52" s="13"/>
      <c r="K52" s="10"/>
      <c r="L52" s="11">
        <v>8.333333333333337E-2</v>
      </c>
      <c r="M52" s="13">
        <v>1.502273250317423</v>
      </c>
      <c r="N52" s="13">
        <v>8.2579563761109878</v>
      </c>
      <c r="O52" s="13">
        <v>90.239770373571588</v>
      </c>
      <c r="P52" s="10"/>
      <c r="Q52" s="10"/>
      <c r="R52" s="10"/>
      <c r="S52" s="10"/>
      <c r="T52" s="10"/>
      <c r="V52" s="10"/>
      <c r="W52" s="10"/>
      <c r="X52" s="10"/>
      <c r="Y52" s="10"/>
      <c r="Z52" s="10"/>
      <c r="AA52" s="11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2:40" ht="10.199999999999999" customHeight="1" x14ac:dyDescent="0.3">
      <c r="B53" s="14">
        <v>0.19236111111111104</v>
      </c>
      <c r="C53" s="17">
        <v>0</v>
      </c>
      <c r="D53" s="17">
        <v>9</v>
      </c>
      <c r="E53" s="17">
        <v>91</v>
      </c>
      <c r="F53" s="12"/>
      <c r="G53" s="14"/>
      <c r="H53" s="17"/>
      <c r="I53" s="17"/>
      <c r="J53" s="17"/>
      <c r="K53" s="12"/>
      <c r="L53" s="14">
        <v>0.11736111111111114</v>
      </c>
      <c r="M53" s="17">
        <v>0</v>
      </c>
      <c r="N53" s="17">
        <v>2.8575707740605618</v>
      </c>
      <c r="O53" s="17">
        <v>97.142429225939438</v>
      </c>
      <c r="P53" s="12"/>
      <c r="Q53" s="12"/>
      <c r="R53" s="12"/>
      <c r="S53" s="12"/>
      <c r="T53" s="12"/>
      <c r="V53" s="10"/>
      <c r="W53" s="10"/>
      <c r="X53" s="10"/>
      <c r="Y53" s="10"/>
      <c r="Z53" s="10"/>
      <c r="AA53" s="11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2:40" ht="10.199999999999999" customHeight="1" x14ac:dyDescent="0.3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2:40" ht="10.199999999999999" customHeight="1" x14ac:dyDescent="0.3">
      <c r="B55" s="26"/>
      <c r="C55" s="26"/>
      <c r="D55" s="26"/>
      <c r="E55" s="26"/>
      <c r="F55" s="16"/>
      <c r="G55" s="26"/>
      <c r="H55" s="26"/>
      <c r="I55" s="26"/>
      <c r="J55" s="26"/>
      <c r="K55" s="16"/>
      <c r="L55" s="26"/>
      <c r="M55" s="26"/>
      <c r="N55" s="26"/>
      <c r="O55" s="26"/>
      <c r="P55" s="16"/>
      <c r="Q55" s="26"/>
      <c r="R55" s="26"/>
      <c r="S55" s="26"/>
      <c r="T55" s="26"/>
      <c r="V55" s="27"/>
      <c r="W55" s="27"/>
      <c r="X55" s="27"/>
      <c r="Y55" s="27"/>
      <c r="Z55" s="16"/>
      <c r="AA55" s="27"/>
      <c r="AB55" s="27"/>
      <c r="AC55" s="27"/>
      <c r="AD55" s="27"/>
      <c r="AE55" s="16"/>
      <c r="AF55" s="27"/>
      <c r="AG55" s="27"/>
      <c r="AH55" s="27"/>
      <c r="AI55" s="27"/>
      <c r="AJ55" s="16"/>
      <c r="AK55" s="27"/>
      <c r="AL55" s="27"/>
      <c r="AM55" s="27"/>
      <c r="AN55" s="27"/>
    </row>
    <row r="56" spans="2:40" ht="10.199999999999999" customHeight="1" x14ac:dyDescent="0.3">
      <c r="B56" s="26" t="s">
        <v>38</v>
      </c>
      <c r="C56" s="26"/>
      <c r="D56" s="26"/>
      <c r="E56" s="26"/>
      <c r="F56" s="18"/>
      <c r="G56" s="26" t="s">
        <v>39</v>
      </c>
      <c r="H56" s="26"/>
      <c r="I56" s="26"/>
      <c r="J56" s="26"/>
      <c r="K56" s="18"/>
      <c r="L56" s="26" t="s">
        <v>40</v>
      </c>
      <c r="M56" s="26"/>
      <c r="N56" s="26"/>
      <c r="O56" s="26"/>
      <c r="P56" s="18"/>
      <c r="Q56" s="26" t="s">
        <v>27</v>
      </c>
      <c r="R56" s="26"/>
      <c r="S56" s="26"/>
      <c r="T56" s="26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2:40" ht="9.6" customHeight="1" x14ac:dyDescent="0.3">
      <c r="B57" s="11">
        <v>0</v>
      </c>
      <c r="C57" s="13">
        <v>100</v>
      </c>
      <c r="D57" s="13">
        <v>0</v>
      </c>
      <c r="E57" s="13">
        <v>0</v>
      </c>
      <c r="F57" s="10"/>
      <c r="G57" s="11">
        <v>0</v>
      </c>
      <c r="H57" s="13">
        <v>100</v>
      </c>
      <c r="I57" s="13">
        <v>0</v>
      </c>
      <c r="J57" s="13">
        <v>0</v>
      </c>
      <c r="K57" s="10"/>
      <c r="L57" s="11">
        <v>0</v>
      </c>
      <c r="M57" s="13">
        <v>100</v>
      </c>
      <c r="N57" s="13">
        <v>0</v>
      </c>
      <c r="O57" s="13">
        <v>0</v>
      </c>
      <c r="P57" s="10"/>
      <c r="Q57" s="11">
        <v>0</v>
      </c>
      <c r="R57" s="13">
        <v>100</v>
      </c>
      <c r="S57" s="13">
        <v>0</v>
      </c>
      <c r="T57" s="13">
        <v>0</v>
      </c>
      <c r="V57" s="11"/>
      <c r="W57" s="10"/>
      <c r="X57" s="10"/>
      <c r="Y57" s="10"/>
      <c r="Z57" s="10"/>
      <c r="AA57" s="11"/>
      <c r="AB57" s="10"/>
      <c r="AC57" s="10"/>
      <c r="AD57" s="10"/>
      <c r="AE57" s="10"/>
      <c r="AF57" s="11"/>
      <c r="AG57" s="10"/>
      <c r="AH57" s="10"/>
      <c r="AI57" s="10"/>
      <c r="AJ57" s="10"/>
      <c r="AK57" s="11"/>
      <c r="AL57" s="10"/>
      <c r="AM57" s="10"/>
      <c r="AN57" s="10"/>
    </row>
    <row r="58" spans="2:40" ht="10.199999999999999" customHeight="1" x14ac:dyDescent="0.3">
      <c r="B58" s="11">
        <v>4.1666666666666519E-3</v>
      </c>
      <c r="C58" s="13">
        <v>45.195896963380079</v>
      </c>
      <c r="D58" s="13">
        <v>46.658769089014022</v>
      </c>
      <c r="E58" s="13">
        <v>8.1453339476058986</v>
      </c>
      <c r="F58" s="10"/>
      <c r="G58" s="11">
        <v>6.9444444444444198E-3</v>
      </c>
      <c r="H58" s="13">
        <v>72.247668020415091</v>
      </c>
      <c r="I58" s="13">
        <v>25.518876605449446</v>
      </c>
      <c r="J58" s="13">
        <v>2.2334553741354557</v>
      </c>
      <c r="K58" s="10"/>
      <c r="L58" s="11">
        <v>6.9444444444444198E-3</v>
      </c>
      <c r="M58" s="13">
        <v>79</v>
      </c>
      <c r="N58" s="13">
        <v>19</v>
      </c>
      <c r="O58" s="13">
        <v>2</v>
      </c>
      <c r="P58" s="10"/>
      <c r="Q58" s="11">
        <v>3.4722222222221544E-3</v>
      </c>
      <c r="R58" s="13">
        <v>90.216314160099145</v>
      </c>
      <c r="S58" s="13">
        <v>9.7836858399008566</v>
      </c>
      <c r="T58" s="13">
        <v>0</v>
      </c>
      <c r="V58" s="11"/>
      <c r="W58" s="10"/>
      <c r="X58" s="10"/>
      <c r="Y58" s="10"/>
      <c r="Z58" s="10"/>
      <c r="AA58" s="11"/>
      <c r="AB58" s="10"/>
      <c r="AC58" s="10"/>
      <c r="AD58" s="10"/>
      <c r="AE58" s="10"/>
      <c r="AF58" s="11"/>
      <c r="AG58" s="10"/>
      <c r="AH58" s="10"/>
      <c r="AI58" s="10"/>
      <c r="AJ58" s="10"/>
      <c r="AK58" s="11"/>
      <c r="AL58" s="10"/>
      <c r="AM58" s="10"/>
      <c r="AN58" s="10"/>
    </row>
    <row r="59" spans="2:40" ht="10.199999999999999" customHeight="1" x14ac:dyDescent="0.3">
      <c r="B59" s="11">
        <v>6.9444444444444198E-3</v>
      </c>
      <c r="C59" s="13">
        <v>28.253975457982129</v>
      </c>
      <c r="D59" s="13">
        <v>50.126987728991061</v>
      </c>
      <c r="E59" s="13">
        <v>21.61903681302681</v>
      </c>
      <c r="F59" s="10"/>
      <c r="G59" s="11">
        <v>1.388888888888884E-2</v>
      </c>
      <c r="H59" s="13">
        <v>57.112354704637355</v>
      </c>
      <c r="I59" s="13">
        <v>38.056057385412721</v>
      </c>
      <c r="J59" s="13">
        <v>4.8315879099499242</v>
      </c>
      <c r="K59" s="10"/>
      <c r="L59" s="11">
        <v>1.3888888888888895E-2</v>
      </c>
      <c r="M59" s="13">
        <v>58</v>
      </c>
      <c r="N59" s="13">
        <v>38</v>
      </c>
      <c r="O59" s="13">
        <v>4</v>
      </c>
      <c r="P59" s="10"/>
      <c r="Q59" s="11">
        <v>6.9444444444444198E-3</v>
      </c>
      <c r="R59" s="13">
        <v>68.78376046103142</v>
      </c>
      <c r="S59" s="13">
        <v>26.183944188948399</v>
      </c>
      <c r="T59" s="13">
        <v>5.0322953500201741</v>
      </c>
      <c r="V59" s="11"/>
      <c r="W59" s="10"/>
      <c r="X59" s="10"/>
      <c r="Y59" s="10"/>
      <c r="Z59" s="10"/>
      <c r="AA59" s="11"/>
      <c r="AB59" s="10"/>
      <c r="AC59" s="10"/>
      <c r="AD59" s="10"/>
      <c r="AE59" s="10"/>
      <c r="AF59" s="11"/>
      <c r="AG59" s="10"/>
      <c r="AH59" s="10"/>
      <c r="AI59" s="10"/>
      <c r="AJ59" s="10"/>
      <c r="AK59" s="11"/>
      <c r="AL59" s="10"/>
      <c r="AM59" s="10"/>
      <c r="AN59" s="10"/>
    </row>
    <row r="60" spans="2:40" ht="10.199999999999999" customHeight="1" x14ac:dyDescent="0.3">
      <c r="B60" s="11">
        <v>1.0416666666666685E-2</v>
      </c>
      <c r="C60" s="13">
        <v>18.410600029520424</v>
      </c>
      <c r="D60" s="13">
        <v>48.410600029520424</v>
      </c>
      <c r="E60" s="13">
        <v>33.178799940959152</v>
      </c>
      <c r="F60" s="10"/>
      <c r="G60" s="11">
        <v>2.083333333333337E-2</v>
      </c>
      <c r="H60" s="13">
        <v>48.019487460692631</v>
      </c>
      <c r="I60" s="13">
        <v>44.033512995281114</v>
      </c>
      <c r="J60" s="13">
        <v>7.9469995440262551</v>
      </c>
      <c r="K60" s="10"/>
      <c r="L60" s="11">
        <v>2.0833333333333315E-2</v>
      </c>
      <c r="M60" s="13">
        <v>50</v>
      </c>
      <c r="N60" s="13">
        <v>42</v>
      </c>
      <c r="O60" s="13">
        <v>8</v>
      </c>
      <c r="P60" s="10"/>
      <c r="Q60" s="11">
        <v>1.388888888888884E-2</v>
      </c>
      <c r="R60" s="13">
        <v>43.298327392147883</v>
      </c>
      <c r="S60" s="13">
        <v>43.9491501065392</v>
      </c>
      <c r="T60" s="13">
        <v>12.752522501312919</v>
      </c>
      <c r="V60" s="11"/>
      <c r="W60" s="10"/>
      <c r="X60" s="10"/>
      <c r="Y60" s="10"/>
      <c r="Z60" s="10"/>
      <c r="AA60" s="11"/>
      <c r="AB60" s="10"/>
      <c r="AC60" s="10"/>
      <c r="AD60" s="10"/>
      <c r="AE60" s="10"/>
      <c r="AF60" s="11"/>
      <c r="AG60" s="10"/>
      <c r="AH60" s="10"/>
      <c r="AI60" s="10"/>
      <c r="AJ60" s="10"/>
      <c r="AK60" s="11"/>
      <c r="AL60" s="10"/>
      <c r="AM60" s="10"/>
      <c r="AN60" s="10"/>
    </row>
    <row r="61" spans="2:40" ht="10.199999999999999" customHeight="1" x14ac:dyDescent="0.3">
      <c r="B61" s="11">
        <v>1.3888888888888951E-2</v>
      </c>
      <c r="C61" s="13">
        <v>14.317384429336933</v>
      </c>
      <c r="D61" s="13">
        <v>46.976076644005403</v>
      </c>
      <c r="E61" s="13">
        <v>38.706538926657664</v>
      </c>
      <c r="F61" s="10"/>
      <c r="G61" s="11">
        <v>2.777777777777779E-2</v>
      </c>
      <c r="H61" s="13">
        <v>40.486280754569016</v>
      </c>
      <c r="I61" s="13">
        <v>48.022830615807742</v>
      </c>
      <c r="J61" s="13">
        <v>11.490888629623244</v>
      </c>
      <c r="K61" s="10"/>
      <c r="L61" s="11">
        <v>2.7777777777777735E-2</v>
      </c>
      <c r="M61" s="13">
        <v>39</v>
      </c>
      <c r="N61" s="13">
        <v>48</v>
      </c>
      <c r="O61" s="13">
        <v>13</v>
      </c>
      <c r="P61" s="10"/>
      <c r="Q61" s="11">
        <v>2.7777777777777735E-2</v>
      </c>
      <c r="R61" s="13">
        <v>18.411813969174972</v>
      </c>
      <c r="S61" s="13">
        <v>48</v>
      </c>
      <c r="T61" s="13">
        <v>33.588186030825021</v>
      </c>
      <c r="V61" s="11"/>
      <c r="W61" s="10"/>
      <c r="X61" s="10"/>
      <c r="Y61" s="10"/>
      <c r="Z61" s="10"/>
      <c r="AA61" s="11"/>
      <c r="AB61" s="10"/>
      <c r="AC61" s="10"/>
      <c r="AD61" s="10"/>
      <c r="AE61" s="10"/>
      <c r="AF61" s="11"/>
      <c r="AG61" s="10"/>
      <c r="AH61" s="10"/>
      <c r="AI61" s="10"/>
      <c r="AJ61" s="10"/>
      <c r="AK61" s="11"/>
      <c r="AL61" s="10"/>
      <c r="AM61" s="10"/>
      <c r="AN61" s="10"/>
    </row>
    <row r="62" spans="2:40" ht="10.199999999999999" customHeight="1" x14ac:dyDescent="0.3">
      <c r="B62" s="11">
        <v>2.083333333333337E-2</v>
      </c>
      <c r="C62" s="13">
        <v>9.4515595393625258</v>
      </c>
      <c r="D62" s="13">
        <v>37.903119078725041</v>
      </c>
      <c r="E62" s="13">
        <v>52.645321381912424</v>
      </c>
      <c r="F62" s="10"/>
      <c r="G62" s="11">
        <v>3.472222222222221E-2</v>
      </c>
      <c r="H62" s="13">
        <v>32.072029933236465</v>
      </c>
      <c r="I62" s="13">
        <v>51.576145967919331</v>
      </c>
      <c r="J62" s="13">
        <v>16.351824098844205</v>
      </c>
      <c r="K62" s="10"/>
      <c r="L62" s="11">
        <v>3.4722222222222265E-2</v>
      </c>
      <c r="M62" s="13">
        <v>34</v>
      </c>
      <c r="N62" s="13">
        <v>49</v>
      </c>
      <c r="O62" s="13">
        <v>17</v>
      </c>
      <c r="P62" s="10"/>
      <c r="Q62" s="11">
        <v>4.166666666666663E-2</v>
      </c>
      <c r="R62" s="13">
        <v>5</v>
      </c>
      <c r="S62" s="13">
        <v>45</v>
      </c>
      <c r="T62" s="13">
        <v>50</v>
      </c>
      <c r="V62" s="11"/>
      <c r="W62" s="10"/>
      <c r="X62" s="10"/>
      <c r="Y62" s="10"/>
      <c r="Z62" s="10"/>
      <c r="AA62" s="11"/>
      <c r="AB62" s="10"/>
      <c r="AC62" s="10"/>
      <c r="AD62" s="10"/>
      <c r="AE62" s="10"/>
      <c r="AF62" s="11"/>
      <c r="AG62" s="10"/>
      <c r="AH62" s="10"/>
      <c r="AI62" s="10"/>
      <c r="AJ62" s="10"/>
      <c r="AK62" s="11"/>
      <c r="AL62" s="10"/>
      <c r="AM62" s="10"/>
      <c r="AN62" s="10"/>
    </row>
    <row r="63" spans="2:40" ht="10.199999999999999" customHeight="1" x14ac:dyDescent="0.3">
      <c r="B63" s="11">
        <v>2.777777777777779E-2</v>
      </c>
      <c r="C63" s="13">
        <v>5.777190425567241</v>
      </c>
      <c r="D63" s="13">
        <v>33.442976063918096</v>
      </c>
      <c r="E63" s="13">
        <v>60.779833510514663</v>
      </c>
      <c r="F63" s="10"/>
      <c r="G63" s="13">
        <v>4.1666666666666741E-2</v>
      </c>
      <c r="H63" s="13">
        <v>27.228900599926831</v>
      </c>
      <c r="I63" s="13">
        <v>51.353979957402046</v>
      </c>
      <c r="J63" s="13">
        <v>21.417119442671126</v>
      </c>
      <c r="K63" s="10"/>
      <c r="L63" s="11">
        <v>4.1666666666666685E-2</v>
      </c>
      <c r="M63" s="13">
        <v>28</v>
      </c>
      <c r="N63" s="13">
        <v>51</v>
      </c>
      <c r="O63" s="13">
        <v>21</v>
      </c>
      <c r="P63" s="10"/>
      <c r="Q63" s="11">
        <v>5.5555555555555552E-2</v>
      </c>
      <c r="R63" s="13">
        <v>3.2881876190565151</v>
      </c>
      <c r="S63" s="13">
        <v>33.557716755045384</v>
      </c>
      <c r="T63" s="13">
        <v>63.154095625898101</v>
      </c>
      <c r="V63" s="11"/>
      <c r="W63" s="10"/>
      <c r="X63" s="10"/>
      <c r="Y63" s="10"/>
      <c r="Z63" s="10"/>
      <c r="AA63" s="13"/>
      <c r="AB63" s="13"/>
      <c r="AC63" s="13"/>
      <c r="AD63" s="13"/>
      <c r="AE63" s="10"/>
      <c r="AF63" s="11"/>
      <c r="AG63" s="10"/>
      <c r="AH63" s="10"/>
      <c r="AI63" s="10"/>
      <c r="AJ63" s="10"/>
      <c r="AK63" s="11"/>
      <c r="AL63" s="10"/>
      <c r="AM63" s="10"/>
      <c r="AN63" s="10"/>
    </row>
    <row r="64" spans="2:40" ht="10.199999999999999" customHeight="1" x14ac:dyDescent="0.3">
      <c r="B64" s="11">
        <v>4.1666666666666685E-2</v>
      </c>
      <c r="C64" s="13">
        <v>2.7296625321355839</v>
      </c>
      <c r="D64" s="13">
        <v>25.188987596406761</v>
      </c>
      <c r="E64" s="13">
        <v>72.081349871457661</v>
      </c>
      <c r="F64" s="10"/>
      <c r="G64" s="11">
        <v>5.2777777777777812E-2</v>
      </c>
      <c r="H64" s="13">
        <v>18.284903342538655</v>
      </c>
      <c r="I64" s="13">
        <v>54.781895603837732</v>
      </c>
      <c r="J64" s="13">
        <v>26.933201053623613</v>
      </c>
      <c r="K64" s="10"/>
      <c r="L64" s="11">
        <v>5.2083333333333315E-2</v>
      </c>
      <c r="M64" s="13">
        <v>22</v>
      </c>
      <c r="N64" s="13">
        <v>51</v>
      </c>
      <c r="O64" s="13">
        <v>27</v>
      </c>
      <c r="P64" s="10"/>
      <c r="Q64" s="11">
        <v>6.9444444444444364E-2</v>
      </c>
      <c r="R64" s="13">
        <v>0.18429716617848158</v>
      </c>
      <c r="S64" s="13">
        <v>27</v>
      </c>
      <c r="T64" s="13">
        <v>72.815702833821518</v>
      </c>
      <c r="V64" s="10"/>
      <c r="W64" s="10"/>
      <c r="X64" s="10"/>
      <c r="Y64" s="10"/>
      <c r="Z64" s="10"/>
      <c r="AA64" s="11"/>
      <c r="AB64" s="10"/>
      <c r="AC64" s="10"/>
      <c r="AD64" s="10"/>
      <c r="AE64" s="10"/>
      <c r="AF64" s="11"/>
      <c r="AG64" s="10"/>
      <c r="AH64" s="10"/>
      <c r="AI64" s="10"/>
      <c r="AJ64" s="10"/>
      <c r="AK64" s="10"/>
      <c r="AL64" s="10"/>
      <c r="AM64" s="10"/>
      <c r="AN64" s="10"/>
    </row>
    <row r="65" spans="2:40" ht="10.199999999999999" customHeight="1" x14ac:dyDescent="0.3">
      <c r="B65" s="11">
        <v>6.25E-2</v>
      </c>
      <c r="C65" s="13">
        <v>1.4632280540252895</v>
      </c>
      <c r="D65" s="13">
        <v>17.121298189088513</v>
      </c>
      <c r="E65" s="13">
        <v>81.4154737568862</v>
      </c>
      <c r="F65" s="10"/>
      <c r="G65" s="11">
        <v>6.6666666666666652E-2</v>
      </c>
      <c r="H65" s="13">
        <v>15.219239001175637</v>
      </c>
      <c r="I65" s="13">
        <v>49.458306313095655</v>
      </c>
      <c r="J65" s="13">
        <v>35.322454685728708</v>
      </c>
      <c r="K65" s="10"/>
      <c r="L65" s="11">
        <v>6.5972222222222265E-2</v>
      </c>
      <c r="M65" s="13">
        <v>15</v>
      </c>
      <c r="N65" s="13">
        <v>50</v>
      </c>
      <c r="O65" s="13">
        <v>35</v>
      </c>
      <c r="P65" s="10"/>
      <c r="Q65" s="11">
        <v>8.6805555555555525E-2</v>
      </c>
      <c r="R65" s="13">
        <v>2.5251972919733134E-3</v>
      </c>
      <c r="S65" s="13">
        <v>19</v>
      </c>
      <c r="T65" s="13">
        <v>80.997474802708027</v>
      </c>
      <c r="V65" s="10"/>
      <c r="W65" s="10"/>
      <c r="X65" s="10"/>
      <c r="Y65" s="10"/>
      <c r="Z65" s="10"/>
      <c r="AA65" s="11"/>
      <c r="AB65" s="10"/>
      <c r="AC65" s="10"/>
      <c r="AD65" s="10"/>
      <c r="AE65" s="10"/>
      <c r="AF65" s="11"/>
      <c r="AG65" s="10"/>
      <c r="AH65" s="10"/>
      <c r="AI65" s="10"/>
      <c r="AJ65" s="10"/>
      <c r="AK65" s="10"/>
      <c r="AL65" s="10"/>
      <c r="AM65" s="10"/>
      <c r="AN65" s="10"/>
    </row>
    <row r="66" spans="2:40" ht="10.199999999999999" customHeight="1" x14ac:dyDescent="0.3">
      <c r="B66" s="11">
        <v>0.10138888888888892</v>
      </c>
      <c r="C66" s="13">
        <v>0</v>
      </c>
      <c r="D66" s="13">
        <v>10.518170142169563</v>
      </c>
      <c r="E66" s="13">
        <v>89.481829857830434</v>
      </c>
      <c r="F66" s="10"/>
      <c r="G66" s="11">
        <v>8.7500000000000022E-2</v>
      </c>
      <c r="H66" s="13">
        <v>7.8001621638401559</v>
      </c>
      <c r="I66" s="13">
        <v>46.005094981503355</v>
      </c>
      <c r="J66" s="13">
        <v>46.194742854656489</v>
      </c>
      <c r="K66" s="10"/>
      <c r="L66" s="11">
        <v>8.6805555555555525E-2</v>
      </c>
      <c r="M66" s="13">
        <v>10</v>
      </c>
      <c r="N66" s="13">
        <v>45</v>
      </c>
      <c r="O66" s="13">
        <v>45</v>
      </c>
      <c r="P66" s="10"/>
      <c r="Q66" s="11">
        <v>0.1111111111111111</v>
      </c>
      <c r="R66" s="13">
        <v>0</v>
      </c>
      <c r="S66" s="13">
        <v>12</v>
      </c>
      <c r="T66" s="13">
        <v>88</v>
      </c>
      <c r="V66" s="10"/>
      <c r="W66" s="10"/>
      <c r="X66" s="10"/>
      <c r="Y66" s="10"/>
      <c r="Z66" s="10"/>
      <c r="AA66" s="11"/>
      <c r="AB66" s="10"/>
      <c r="AC66" s="10"/>
      <c r="AD66" s="10"/>
      <c r="AE66" s="10"/>
      <c r="AF66" s="11"/>
      <c r="AG66" s="10"/>
      <c r="AH66" s="10"/>
      <c r="AI66" s="10"/>
      <c r="AJ66" s="10"/>
      <c r="AK66" s="10"/>
      <c r="AL66" s="10"/>
      <c r="AM66" s="10"/>
      <c r="AN66" s="10"/>
    </row>
    <row r="67" spans="2:40" ht="10.199999999999999" customHeight="1" x14ac:dyDescent="0.3">
      <c r="B67" s="11">
        <v>0.17499999999999999</v>
      </c>
      <c r="C67" s="13">
        <v>0</v>
      </c>
      <c r="D67" s="13">
        <v>4.6822243224424884</v>
      </c>
      <c r="E67" s="13">
        <v>95.317775677557506</v>
      </c>
      <c r="F67" s="10"/>
      <c r="G67" s="11">
        <v>0.11875000000000002</v>
      </c>
      <c r="H67" s="13">
        <v>2.251516876242647</v>
      </c>
      <c r="I67" s="13">
        <v>38.588898955334429</v>
      </c>
      <c r="J67" s="13">
        <v>59.159584168422924</v>
      </c>
      <c r="K67" s="10"/>
      <c r="L67" s="11">
        <v>0.12152777777777773</v>
      </c>
      <c r="M67" s="13">
        <v>4</v>
      </c>
      <c r="N67" s="13">
        <v>36</v>
      </c>
      <c r="O67" s="13">
        <v>60</v>
      </c>
      <c r="P67" s="10"/>
      <c r="Q67" s="10"/>
      <c r="R67" s="10"/>
      <c r="S67" s="10"/>
      <c r="T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1"/>
      <c r="AG67" s="10"/>
      <c r="AH67" s="10"/>
      <c r="AI67" s="10"/>
      <c r="AJ67" s="10"/>
      <c r="AK67" s="10"/>
      <c r="AL67" s="10"/>
      <c r="AM67" s="10"/>
      <c r="AN67" s="10"/>
    </row>
    <row r="68" spans="2:40" ht="10.199999999999999" customHeight="1" x14ac:dyDescent="0.3">
      <c r="B68" s="19"/>
      <c r="C68" s="19"/>
      <c r="D68" s="19"/>
      <c r="E68" s="19"/>
      <c r="F68" s="19"/>
      <c r="G68" s="20">
        <v>0.16041666666666665</v>
      </c>
      <c r="H68" s="21">
        <v>0</v>
      </c>
      <c r="I68" s="21">
        <v>29</v>
      </c>
      <c r="J68" s="21">
        <v>71</v>
      </c>
      <c r="K68" s="19"/>
      <c r="L68" s="20">
        <v>0.16319444444444436</v>
      </c>
      <c r="M68" s="21">
        <v>2</v>
      </c>
      <c r="N68" s="21">
        <v>27</v>
      </c>
      <c r="O68" s="21">
        <v>71</v>
      </c>
      <c r="P68" s="19"/>
      <c r="Q68" s="19"/>
      <c r="R68" s="19"/>
      <c r="S68" s="19"/>
      <c r="T68" s="19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1"/>
      <c r="AG68" s="10"/>
      <c r="AH68" s="10"/>
      <c r="AI68" s="10"/>
      <c r="AJ68" s="10"/>
      <c r="AK68" s="10"/>
      <c r="AL68" s="10"/>
      <c r="AM68" s="10"/>
      <c r="AN68" s="10"/>
    </row>
    <row r="69" spans="2:40" ht="10.199999999999999" customHeight="1" x14ac:dyDescent="0.3">
      <c r="B69" s="19"/>
      <c r="C69" s="19"/>
      <c r="D69" s="19"/>
      <c r="E69" s="19"/>
      <c r="F69" s="19"/>
      <c r="G69" s="20"/>
      <c r="H69" s="21"/>
      <c r="I69" s="21"/>
      <c r="J69" s="21"/>
      <c r="K69" s="19"/>
      <c r="L69" s="20">
        <v>0.24999999999999994</v>
      </c>
      <c r="M69" s="21">
        <v>0</v>
      </c>
      <c r="N69" s="21">
        <v>15</v>
      </c>
      <c r="O69" s="21">
        <v>85</v>
      </c>
      <c r="P69" s="19"/>
      <c r="Q69" s="19"/>
      <c r="R69" s="19"/>
      <c r="S69" s="19"/>
      <c r="T69" s="19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1"/>
      <c r="AG69" s="10"/>
      <c r="AH69" s="10"/>
      <c r="AI69" s="10"/>
      <c r="AJ69" s="10"/>
      <c r="AK69" s="10"/>
      <c r="AL69" s="10"/>
      <c r="AM69" s="10"/>
      <c r="AN69" s="10"/>
    </row>
    <row r="70" spans="2:40" ht="10.199999999999999" customHeight="1" x14ac:dyDescent="0.3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 spans="2:40" ht="9.6" customHeight="1" x14ac:dyDescent="0.3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2:40" ht="9.6" customHeight="1" x14ac:dyDescent="0.3">
      <c r="B72" s="26"/>
      <c r="C72" s="26"/>
      <c r="D72" s="26"/>
      <c r="E72" s="26"/>
      <c r="F72" s="16"/>
      <c r="G72" s="26"/>
      <c r="H72" s="26"/>
      <c r="I72" s="26"/>
      <c r="J72" s="26"/>
      <c r="K72" s="16"/>
      <c r="L72" s="26"/>
      <c r="M72" s="26"/>
      <c r="N72" s="26"/>
      <c r="O72" s="26"/>
      <c r="P72" s="16"/>
      <c r="Q72" s="26"/>
      <c r="R72" s="26"/>
      <c r="S72" s="26"/>
      <c r="T72" s="26"/>
    </row>
    <row r="73" spans="2:40" ht="9.6" customHeight="1" x14ac:dyDescent="0.3">
      <c r="B73" s="26" t="s">
        <v>41</v>
      </c>
      <c r="C73" s="26"/>
      <c r="D73" s="26"/>
      <c r="E73" s="26"/>
      <c r="F73" s="18"/>
      <c r="G73" s="26"/>
      <c r="H73" s="26"/>
      <c r="I73" s="26"/>
      <c r="J73" s="26"/>
      <c r="K73" s="18"/>
      <c r="L73" s="26"/>
      <c r="M73" s="26"/>
      <c r="N73" s="26"/>
      <c r="O73" s="26"/>
      <c r="P73" s="18"/>
      <c r="Q73" s="26"/>
      <c r="R73" s="26"/>
      <c r="S73" s="26"/>
      <c r="T73" s="26"/>
    </row>
    <row r="74" spans="2:40" ht="9.6" customHeight="1" x14ac:dyDescent="0.3">
      <c r="B74" s="11">
        <v>0</v>
      </c>
      <c r="C74" s="13">
        <v>100</v>
      </c>
      <c r="D74" s="13">
        <v>0</v>
      </c>
      <c r="E74" s="13">
        <v>0</v>
      </c>
      <c r="F74" s="10"/>
      <c r="G74" s="11"/>
      <c r="H74" s="13"/>
      <c r="I74" s="13"/>
      <c r="J74" s="13"/>
      <c r="K74" s="10"/>
      <c r="L74" s="11"/>
      <c r="M74" s="13"/>
      <c r="N74" s="13"/>
      <c r="O74" s="13"/>
      <c r="P74" s="10"/>
      <c r="Q74" s="11"/>
      <c r="R74" s="13"/>
      <c r="S74" s="13"/>
      <c r="T74" s="13"/>
    </row>
    <row r="75" spans="2:40" ht="9.6" customHeight="1" x14ac:dyDescent="0.3">
      <c r="B75" s="11">
        <v>3.4722222222222099E-3</v>
      </c>
      <c r="C75" s="13">
        <v>88.156248848258244</v>
      </c>
      <c r="D75" s="13">
        <v>11.791010264799095</v>
      </c>
      <c r="E75" s="13">
        <v>5.2740886942664794E-2</v>
      </c>
      <c r="F75" s="10"/>
      <c r="G75" s="11"/>
      <c r="H75" s="13"/>
      <c r="I75" s="13"/>
      <c r="J75" s="13"/>
      <c r="K75" s="10"/>
      <c r="L75" s="11"/>
      <c r="M75" s="13"/>
      <c r="N75" s="13"/>
      <c r="O75" s="13"/>
      <c r="P75" s="10"/>
      <c r="Q75" s="11"/>
      <c r="R75" s="13"/>
      <c r="S75" s="13"/>
      <c r="T75" s="13"/>
    </row>
    <row r="76" spans="2:40" ht="9.6" customHeight="1" x14ac:dyDescent="0.3">
      <c r="B76" s="11">
        <v>6.9444444444445308E-3</v>
      </c>
      <c r="C76" s="13">
        <v>65.534566343108267</v>
      </c>
      <c r="D76" s="13">
        <v>30.537705140686853</v>
      </c>
      <c r="E76" s="13">
        <v>3.9277285162048798</v>
      </c>
      <c r="F76" s="10"/>
      <c r="G76" s="11"/>
      <c r="H76" s="13"/>
      <c r="I76" s="13"/>
      <c r="J76" s="13"/>
      <c r="K76" s="10"/>
      <c r="L76" s="11"/>
      <c r="M76" s="13"/>
      <c r="N76" s="13"/>
      <c r="O76" s="13"/>
      <c r="P76" s="10"/>
      <c r="Q76" s="11"/>
      <c r="R76" s="13"/>
      <c r="S76" s="13"/>
      <c r="T76" s="13"/>
    </row>
    <row r="77" spans="2:40" ht="9.6" customHeight="1" x14ac:dyDescent="0.3">
      <c r="B77" s="11">
        <v>1.3888888888888951E-2</v>
      </c>
      <c r="C77" s="13">
        <v>37.652574919968316</v>
      </c>
      <c r="D77" s="13">
        <v>47.626010557682761</v>
      </c>
      <c r="E77" s="13">
        <v>14.721414522348924</v>
      </c>
      <c r="F77" s="10"/>
      <c r="G77" s="11"/>
      <c r="H77" s="13"/>
      <c r="I77" s="13"/>
      <c r="J77" s="13"/>
      <c r="K77" s="10"/>
      <c r="L77" s="11"/>
      <c r="M77" s="13"/>
      <c r="N77" s="13"/>
      <c r="O77" s="13"/>
      <c r="P77" s="10"/>
      <c r="Q77" s="11"/>
      <c r="R77" s="13"/>
      <c r="S77" s="13"/>
      <c r="T77" s="13"/>
    </row>
    <row r="78" spans="2:40" ht="9.6" customHeight="1" x14ac:dyDescent="0.3">
      <c r="B78" s="11">
        <v>2.777777777777779E-2</v>
      </c>
      <c r="C78" s="13">
        <v>16.968170377463096</v>
      </c>
      <c r="D78" s="13">
        <v>49.262864764688288</v>
      </c>
      <c r="E78" s="13">
        <v>33.768964857848616</v>
      </c>
      <c r="F78" s="10"/>
      <c r="G78" s="11"/>
      <c r="H78" s="13"/>
      <c r="I78" s="13"/>
      <c r="J78" s="13"/>
      <c r="K78" s="10"/>
      <c r="L78" s="11"/>
      <c r="M78" s="13"/>
      <c r="N78" s="13"/>
      <c r="O78" s="13"/>
      <c r="P78" s="10"/>
      <c r="Q78" s="11"/>
      <c r="R78" s="13"/>
      <c r="S78" s="13"/>
      <c r="T78" s="13"/>
    </row>
    <row r="79" spans="2:40" ht="9.6" customHeight="1" x14ac:dyDescent="0.3">
      <c r="B79" s="11">
        <v>4.166666666666663E-2</v>
      </c>
      <c r="C79" s="13">
        <v>8</v>
      </c>
      <c r="D79" s="13">
        <v>42</v>
      </c>
      <c r="E79" s="13">
        <v>50</v>
      </c>
      <c r="F79" s="10"/>
      <c r="G79" s="11"/>
      <c r="H79" s="13"/>
      <c r="I79" s="13"/>
      <c r="J79" s="13"/>
      <c r="K79" s="10"/>
      <c r="L79" s="11"/>
      <c r="M79" s="13"/>
      <c r="N79" s="13"/>
      <c r="O79" s="13"/>
      <c r="P79" s="10"/>
      <c r="Q79" s="11"/>
      <c r="R79" s="13"/>
      <c r="S79" s="13"/>
      <c r="T79" s="13"/>
    </row>
    <row r="80" spans="2:40" ht="9.6" customHeight="1" x14ac:dyDescent="0.3">
      <c r="B80" s="11">
        <v>5.555555555555558E-2</v>
      </c>
      <c r="C80" s="13">
        <v>3.0238271823352818</v>
      </c>
      <c r="D80" s="13">
        <v>29.944167786857271</v>
      </c>
      <c r="E80" s="13">
        <v>67.032005030807454</v>
      </c>
      <c r="F80" s="10"/>
      <c r="G80" s="13"/>
      <c r="H80" s="13"/>
      <c r="I80" s="13"/>
      <c r="J80" s="13"/>
      <c r="K80" s="10"/>
      <c r="L80" s="11"/>
      <c r="M80" s="13"/>
      <c r="N80" s="13"/>
      <c r="O80" s="13"/>
      <c r="P80" s="10"/>
      <c r="Q80" s="11"/>
      <c r="R80" s="13"/>
      <c r="S80" s="13"/>
      <c r="T80" s="13"/>
    </row>
    <row r="81" spans="2:20" ht="9.6" customHeight="1" x14ac:dyDescent="0.3">
      <c r="B81" s="11">
        <v>7.0138888888888862E-2</v>
      </c>
      <c r="C81" s="13">
        <v>0</v>
      </c>
      <c r="D81" s="13">
        <v>24</v>
      </c>
      <c r="E81" s="13">
        <v>76</v>
      </c>
      <c r="F81" s="10"/>
      <c r="G81" s="11"/>
      <c r="H81" s="13"/>
      <c r="I81" s="13"/>
      <c r="J81" s="13"/>
      <c r="K81" s="10"/>
      <c r="L81" s="11"/>
      <c r="M81" s="13"/>
      <c r="N81" s="13"/>
      <c r="O81" s="13"/>
      <c r="P81" s="10"/>
      <c r="Q81" s="11"/>
      <c r="R81" s="13"/>
      <c r="S81" s="13"/>
      <c r="T81" s="13"/>
    </row>
    <row r="82" spans="2:20" ht="9.6" customHeight="1" x14ac:dyDescent="0.3">
      <c r="B82" s="11">
        <v>8.7500000000000022E-2</v>
      </c>
      <c r="C82" s="13">
        <v>0</v>
      </c>
      <c r="D82" s="13">
        <v>16</v>
      </c>
      <c r="E82" s="13">
        <v>84</v>
      </c>
      <c r="F82" s="10"/>
      <c r="G82" s="11"/>
      <c r="H82" s="13"/>
      <c r="I82" s="13"/>
      <c r="J82" s="13"/>
      <c r="K82" s="10"/>
      <c r="L82" s="11"/>
      <c r="M82" s="13"/>
      <c r="N82" s="13"/>
      <c r="O82" s="13"/>
      <c r="P82" s="10"/>
      <c r="Q82" s="11"/>
      <c r="R82" s="13"/>
      <c r="S82" s="13"/>
      <c r="T82" s="13"/>
    </row>
    <row r="83" spans="2:20" ht="9.6" customHeight="1" x14ac:dyDescent="0.3">
      <c r="B83" s="11">
        <v>0.11111111111111105</v>
      </c>
      <c r="C83" s="13">
        <v>0</v>
      </c>
      <c r="D83" s="13">
        <v>9</v>
      </c>
      <c r="E83" s="13">
        <v>91</v>
      </c>
      <c r="F83" s="10"/>
      <c r="G83" s="11"/>
      <c r="H83" s="13"/>
      <c r="I83" s="13"/>
      <c r="J83" s="13"/>
      <c r="K83" s="10"/>
      <c r="L83" s="11"/>
      <c r="M83" s="13"/>
      <c r="N83" s="13"/>
      <c r="O83" s="13"/>
      <c r="P83" s="10"/>
      <c r="Q83" s="11"/>
      <c r="R83" s="13"/>
      <c r="S83" s="13"/>
      <c r="T83" s="13"/>
    </row>
    <row r="84" spans="2:20" ht="9.6" customHeight="1" x14ac:dyDescent="0.3">
      <c r="B84" s="11">
        <v>0.14236111111111105</v>
      </c>
      <c r="C84" s="13">
        <v>0</v>
      </c>
      <c r="D84" s="13">
        <v>5</v>
      </c>
      <c r="E84" s="13">
        <v>95</v>
      </c>
      <c r="F84" s="10"/>
      <c r="G84" s="11"/>
      <c r="H84" s="13"/>
      <c r="I84" s="13"/>
      <c r="J84" s="13"/>
      <c r="K84" s="10"/>
      <c r="L84" s="11"/>
      <c r="M84" s="13"/>
      <c r="N84" s="13"/>
      <c r="O84" s="13"/>
      <c r="P84" s="10"/>
      <c r="Q84" s="10"/>
      <c r="R84" s="10"/>
      <c r="S84" s="10"/>
      <c r="T84" s="10"/>
    </row>
    <row r="85" spans="2:20" ht="9.6" customHeight="1" x14ac:dyDescent="0.3">
      <c r="B85" s="19"/>
      <c r="C85" s="19"/>
      <c r="D85" s="19"/>
      <c r="E85" s="19"/>
      <c r="F85" s="19"/>
      <c r="G85" s="20"/>
      <c r="H85" s="21"/>
      <c r="I85" s="21"/>
      <c r="J85" s="21"/>
      <c r="K85" s="19"/>
      <c r="L85" s="20"/>
      <c r="M85" s="21"/>
      <c r="N85" s="21"/>
      <c r="O85" s="21"/>
      <c r="P85" s="19"/>
      <c r="Q85" s="19"/>
      <c r="R85" s="19"/>
      <c r="S85" s="19"/>
      <c r="T85" s="19"/>
    </row>
    <row r="86" spans="2:20" ht="9.6" customHeight="1" x14ac:dyDescent="0.3">
      <c r="B86" s="19"/>
      <c r="C86" s="19"/>
      <c r="D86" s="19"/>
      <c r="E86" s="19"/>
      <c r="F86" s="19"/>
      <c r="G86" s="20"/>
      <c r="H86" s="21"/>
      <c r="I86" s="21"/>
      <c r="J86" s="21"/>
      <c r="K86" s="19"/>
      <c r="L86" s="20"/>
      <c r="M86" s="21"/>
      <c r="N86" s="21"/>
      <c r="O86" s="21"/>
      <c r="P86" s="19"/>
      <c r="Q86" s="19"/>
      <c r="R86" s="19"/>
      <c r="S86" s="19"/>
      <c r="T86" s="19"/>
    </row>
    <row r="87" spans="2:20" ht="9.6" customHeight="1" x14ac:dyDescent="0.3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2:20" ht="9.6" customHeight="1" x14ac:dyDescent="0.3">
      <c r="B88" s="23" t="s">
        <v>66</v>
      </c>
    </row>
  </sheetData>
  <mergeCells count="53">
    <mergeCell ref="B73:E73"/>
    <mergeCell ref="G73:J73"/>
    <mergeCell ref="L73:O73"/>
    <mergeCell ref="Q73:T73"/>
    <mergeCell ref="B56:E56"/>
    <mergeCell ref="G56:J56"/>
    <mergeCell ref="L56:O56"/>
    <mergeCell ref="Q56:T56"/>
    <mergeCell ref="B72:E72"/>
    <mergeCell ref="G72:J72"/>
    <mergeCell ref="L72:O72"/>
    <mergeCell ref="Q72:T72"/>
    <mergeCell ref="AF3:AI3"/>
    <mergeCell ref="AK3:AN3"/>
    <mergeCell ref="AF19:AI19"/>
    <mergeCell ref="AK19:AN19"/>
    <mergeCell ref="B20:E20"/>
    <mergeCell ref="G20:J20"/>
    <mergeCell ref="L20:O20"/>
    <mergeCell ref="Q20:T20"/>
    <mergeCell ref="AA19:AD19"/>
    <mergeCell ref="B3:E3"/>
    <mergeCell ref="G3:J3"/>
    <mergeCell ref="L3:O3"/>
    <mergeCell ref="Q3:T3"/>
    <mergeCell ref="V3:Y3"/>
    <mergeCell ref="AA3:AD3"/>
    <mergeCell ref="V70:AN70"/>
    <mergeCell ref="AF39:AI39"/>
    <mergeCell ref="AK39:AN39"/>
    <mergeCell ref="AA55:AD55"/>
    <mergeCell ref="AF55:AI55"/>
    <mergeCell ref="AK55:AN55"/>
    <mergeCell ref="V39:Y39"/>
    <mergeCell ref="AA39:AD39"/>
    <mergeCell ref="B55:E55"/>
    <mergeCell ref="G55:J55"/>
    <mergeCell ref="L55:O55"/>
    <mergeCell ref="Q55:T55"/>
    <mergeCell ref="V55:Y55"/>
    <mergeCell ref="B40:E40"/>
    <mergeCell ref="G40:J40"/>
    <mergeCell ref="L40:O40"/>
    <mergeCell ref="Q40:T40"/>
    <mergeCell ref="V19:Y19"/>
    <mergeCell ref="B39:E39"/>
    <mergeCell ref="G39:J39"/>
    <mergeCell ref="L39:O39"/>
    <mergeCell ref="Q39:T39"/>
    <mergeCell ref="B19:E19"/>
    <mergeCell ref="G19:J19"/>
    <mergeCell ref="L19:O19"/>
    <mergeCell ref="Q19:T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3662E-1C39-430E-BAE8-2DB357F2938E}">
  <dimension ref="B4:F31"/>
  <sheetViews>
    <sheetView workbookViewId="0"/>
  </sheetViews>
  <sheetFormatPr defaultRowHeight="14.4" x14ac:dyDescent="0.3"/>
  <sheetData>
    <row r="4" spans="2:6" x14ac:dyDescent="0.3">
      <c r="B4" t="s">
        <v>8</v>
      </c>
    </row>
    <row r="5" spans="2:6" x14ac:dyDescent="0.3">
      <c r="B5">
        <v>90</v>
      </c>
    </row>
    <row r="7" spans="2:6" x14ac:dyDescent="0.3">
      <c r="B7" s="8" t="s">
        <v>3</v>
      </c>
      <c r="C7" t="s">
        <v>42</v>
      </c>
      <c r="E7" s="8" t="s">
        <v>3</v>
      </c>
      <c r="F7" t="s">
        <v>43</v>
      </c>
    </row>
    <row r="8" spans="2:6" x14ac:dyDescent="0.3">
      <c r="B8" s="8" t="s">
        <v>9</v>
      </c>
      <c r="C8" t="s">
        <v>4</v>
      </c>
      <c r="E8" s="8" t="s">
        <v>9</v>
      </c>
      <c r="F8" t="s">
        <v>6</v>
      </c>
    </row>
    <row r="9" spans="2:6" x14ac:dyDescent="0.3">
      <c r="B9" s="8" t="s">
        <v>10</v>
      </c>
      <c r="C9" s="4">
        <v>300</v>
      </c>
      <c r="E9" s="8" t="s">
        <v>10</v>
      </c>
      <c r="F9" s="4">
        <v>300</v>
      </c>
    </row>
    <row r="10" spans="2:6" x14ac:dyDescent="0.3">
      <c r="B10" s="8" t="s">
        <v>11</v>
      </c>
      <c r="C10" t="s">
        <v>19</v>
      </c>
      <c r="E10" s="8" t="s">
        <v>11</v>
      </c>
      <c r="F10" t="s">
        <v>20</v>
      </c>
    </row>
    <row r="12" spans="2:6" ht="15" thickBot="1" x14ac:dyDescent="0.35">
      <c r="B12" t="s">
        <v>17</v>
      </c>
      <c r="C12" t="s">
        <v>18</v>
      </c>
      <c r="E12" t="s">
        <v>17</v>
      </c>
      <c r="F12" t="s">
        <v>18</v>
      </c>
    </row>
    <row r="13" spans="2:6" x14ac:dyDescent="0.3">
      <c r="B13" s="5">
        <v>0</v>
      </c>
      <c r="C13">
        <v>0</v>
      </c>
      <c r="E13" s="5">
        <v>0</v>
      </c>
      <c r="F13">
        <v>0</v>
      </c>
    </row>
    <row r="14" spans="2:6" x14ac:dyDescent="0.3">
      <c r="B14" s="6">
        <v>3.4722222222222099E-3</v>
      </c>
      <c r="C14">
        <v>1.2854106898500001E-3</v>
      </c>
      <c r="E14" s="6">
        <v>4.1666666666666519E-3</v>
      </c>
      <c r="F14">
        <v>4.4303886869999999E-4</v>
      </c>
    </row>
    <row r="15" spans="2:6" x14ac:dyDescent="0.3">
      <c r="B15" s="6">
        <v>6.9444444444444198E-3</v>
      </c>
      <c r="C15">
        <v>2.0133099153000003E-3</v>
      </c>
      <c r="E15" s="6">
        <v>7.6388888888889173E-3</v>
      </c>
      <c r="F15">
        <v>7.417830255000001E-4</v>
      </c>
    </row>
    <row r="16" spans="2:6" x14ac:dyDescent="0.3">
      <c r="B16" s="6">
        <v>1.0416666666666685E-2</v>
      </c>
      <c r="C16">
        <v>3.0087044822999999E-3</v>
      </c>
      <c r="E16" s="6">
        <v>1.1805555555555569E-2</v>
      </c>
      <c r="F16">
        <v>1.2340337697000002E-3</v>
      </c>
    </row>
    <row r="17" spans="2:6" x14ac:dyDescent="0.3">
      <c r="B17" s="6">
        <v>1.5277777777777724E-2</v>
      </c>
      <c r="C17">
        <v>4.6392978186000008E-3</v>
      </c>
      <c r="E17" s="6">
        <v>1.5972222222222221E-2</v>
      </c>
      <c r="F17">
        <v>2.2545774893999999E-3</v>
      </c>
    </row>
    <row r="18" spans="2:6" x14ac:dyDescent="0.3">
      <c r="B18" s="6">
        <v>2.0138888888888873E-2</v>
      </c>
      <c r="C18">
        <v>6.3121018965000006E-3</v>
      </c>
      <c r="E18" s="6">
        <v>2.083333333333337E-2</v>
      </c>
      <c r="F18">
        <v>3.4102312590000004E-3</v>
      </c>
    </row>
    <row r="19" spans="2:6" x14ac:dyDescent="0.3">
      <c r="B19" s="6">
        <v>2.7083333333333293E-2</v>
      </c>
      <c r="C19">
        <v>8.9298206268000006E-3</v>
      </c>
      <c r="E19" s="6">
        <v>2.777777777777779E-2</v>
      </c>
      <c r="F19">
        <v>5.1618634055999998E-3</v>
      </c>
    </row>
    <row r="20" spans="2:6" x14ac:dyDescent="0.3">
      <c r="B20" s="6">
        <v>3.4027777777777768E-2</v>
      </c>
      <c r="C20">
        <v>1.1440935997200001E-2</v>
      </c>
      <c r="E20" s="6">
        <v>3.4722222222222265E-2</v>
      </c>
      <c r="F20">
        <v>7.3444541838000007E-3</v>
      </c>
    </row>
    <row r="21" spans="2:6" x14ac:dyDescent="0.3">
      <c r="B21" s="6">
        <v>4.1666666666666685E-2</v>
      </c>
      <c r="C21">
        <v>1.4007732946800001E-2</v>
      </c>
      <c r="E21" s="6">
        <v>4.1666666666666685E-2</v>
      </c>
      <c r="F21">
        <v>9.0853742407500018E-3</v>
      </c>
    </row>
    <row r="22" spans="2:6" x14ac:dyDescent="0.3">
      <c r="B22" s="6">
        <v>5.2083333333333315E-2</v>
      </c>
      <c r="C22">
        <v>1.7233046592299999E-2</v>
      </c>
      <c r="E22" s="6">
        <v>6.5277777777777768E-2</v>
      </c>
      <c r="F22">
        <v>1.7200204851E-2</v>
      </c>
    </row>
    <row r="23" spans="2:6" x14ac:dyDescent="0.3">
      <c r="B23" s="6">
        <v>5.9027777777777735E-2</v>
      </c>
      <c r="C23">
        <v>1.9424773156800003E-2</v>
      </c>
      <c r="E23" s="6">
        <v>9.6527777777777823E-2</v>
      </c>
      <c r="F23">
        <v>2.6747060846100002E-2</v>
      </c>
    </row>
    <row r="24" spans="2:6" x14ac:dyDescent="0.3">
      <c r="B24" s="6">
        <v>7.0833333333333359E-2</v>
      </c>
      <c r="C24">
        <v>2.2884611266500002E-2</v>
      </c>
      <c r="E24" s="6">
        <v>0.13819444444444445</v>
      </c>
      <c r="F24">
        <v>3.8105576534700002E-2</v>
      </c>
    </row>
    <row r="25" spans="2:6" x14ac:dyDescent="0.3">
      <c r="B25" s="6">
        <v>9.0972222222222288E-2</v>
      </c>
      <c r="C25">
        <v>2.8084277917200005E-2</v>
      </c>
      <c r="E25" s="6">
        <v>0.17777777777777776</v>
      </c>
      <c r="F25">
        <v>4.7546242008300002E-2</v>
      </c>
    </row>
    <row r="26" spans="2:6" x14ac:dyDescent="0.3">
      <c r="B26" s="6">
        <v>0.12152777777777773</v>
      </c>
      <c r="C26">
        <v>3.4709726144099999E-2</v>
      </c>
      <c r="E26" s="6">
        <v>0.22152777777777782</v>
      </c>
      <c r="F26">
        <v>5.2895204570700002E-2</v>
      </c>
    </row>
    <row r="27" spans="2:6" x14ac:dyDescent="0.3">
      <c r="B27" s="6">
        <v>0.16319444444444448</v>
      </c>
      <c r="C27">
        <v>4.1569494152700004E-2</v>
      </c>
      <c r="E27" s="6">
        <v>0.26319444444444445</v>
      </c>
      <c r="F27">
        <v>5.6950337293800002E-2</v>
      </c>
    </row>
    <row r="28" spans="2:6" ht="15" thickBot="1" x14ac:dyDescent="0.35">
      <c r="B28" s="6">
        <v>0.21111111111111108</v>
      </c>
      <c r="C28">
        <v>4.7300059077000002E-2</v>
      </c>
      <c r="E28" s="7">
        <v>0.31527777777777782</v>
      </c>
      <c r="F28">
        <v>6.1249614806699999E-2</v>
      </c>
    </row>
    <row r="29" spans="2:6" x14ac:dyDescent="0.3">
      <c r="B29" s="6">
        <v>0.28124999999999994</v>
      </c>
      <c r="C29">
        <v>5.3941501070400008E-2</v>
      </c>
    </row>
    <row r="30" spans="2:6" x14ac:dyDescent="0.3">
      <c r="B30" s="6">
        <v>0.3611111111111111</v>
      </c>
      <c r="C30">
        <v>5.9188809867900004E-2</v>
      </c>
    </row>
    <row r="31" spans="2:6" ht="15" thickBot="1" x14ac:dyDescent="0.35">
      <c r="B31" s="7">
        <v>0.54861111111111116</v>
      </c>
      <c r="C31">
        <v>6.3661163677499993E-2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C28C-92F3-4FFE-A6C4-04AAF6A4C1C3}">
  <dimension ref="B4:O30"/>
  <sheetViews>
    <sheetView workbookViewId="0">
      <selection activeCell="R26" sqref="R26"/>
    </sheetView>
  </sheetViews>
  <sheetFormatPr defaultRowHeight="14.4" x14ac:dyDescent="0.3"/>
  <sheetData>
    <row r="4" spans="2:15" x14ac:dyDescent="0.3">
      <c r="B4" t="s">
        <v>8</v>
      </c>
    </row>
    <row r="5" spans="2:15" x14ac:dyDescent="0.3">
      <c r="B5">
        <v>110</v>
      </c>
    </row>
    <row r="7" spans="2:15" x14ac:dyDescent="0.3">
      <c r="B7" s="8" t="s">
        <v>3</v>
      </c>
      <c r="C7" t="s">
        <v>42</v>
      </c>
      <c r="E7" s="8" t="s">
        <v>3</v>
      </c>
      <c r="F7" t="s">
        <v>44</v>
      </c>
      <c r="H7" s="8" t="s">
        <v>3</v>
      </c>
      <c r="I7" t="s">
        <v>44</v>
      </c>
      <c r="K7" s="8" t="s">
        <v>3</v>
      </c>
      <c r="L7" t="s">
        <v>44</v>
      </c>
      <c r="N7" s="8" t="s">
        <v>3</v>
      </c>
      <c r="O7" t="s">
        <v>44</v>
      </c>
    </row>
    <row r="8" spans="2:15" x14ac:dyDescent="0.3">
      <c r="B8" s="8" t="s">
        <v>9</v>
      </c>
      <c r="C8" t="s">
        <v>6</v>
      </c>
      <c r="E8" s="8" t="s">
        <v>9</v>
      </c>
      <c r="F8" t="s">
        <v>4</v>
      </c>
      <c r="H8" s="8" t="s">
        <v>9</v>
      </c>
      <c r="I8" t="s">
        <v>4</v>
      </c>
      <c r="K8" s="8" t="s">
        <v>9</v>
      </c>
      <c r="L8" t="s">
        <v>6</v>
      </c>
      <c r="N8" s="8" t="s">
        <v>9</v>
      </c>
      <c r="O8" t="s">
        <v>4</v>
      </c>
    </row>
    <row r="9" spans="2:15" x14ac:dyDescent="0.3">
      <c r="B9" s="8" t="s">
        <v>10</v>
      </c>
      <c r="C9" s="4">
        <v>300</v>
      </c>
      <c r="E9" s="8" t="s">
        <v>10</v>
      </c>
      <c r="F9" s="4">
        <v>300</v>
      </c>
      <c r="H9" s="8" t="s">
        <v>10</v>
      </c>
      <c r="I9" s="4">
        <v>700</v>
      </c>
      <c r="K9" s="8" t="s">
        <v>10</v>
      </c>
      <c r="L9" s="4">
        <v>870</v>
      </c>
      <c r="N9" s="8" t="s">
        <v>10</v>
      </c>
      <c r="O9" s="4">
        <v>870</v>
      </c>
    </row>
    <row r="10" spans="2:15" x14ac:dyDescent="0.3">
      <c r="B10" s="8" t="s">
        <v>11</v>
      </c>
      <c r="C10" t="s">
        <v>12</v>
      </c>
      <c r="E10" s="8" t="s">
        <v>11</v>
      </c>
      <c r="F10" t="s">
        <v>13</v>
      </c>
      <c r="H10" s="8" t="s">
        <v>11</v>
      </c>
      <c r="I10" t="s">
        <v>14</v>
      </c>
      <c r="K10" s="8" t="s">
        <v>11</v>
      </c>
      <c r="L10" t="s">
        <v>15</v>
      </c>
      <c r="N10" s="8" t="s">
        <v>11</v>
      </c>
      <c r="O10" t="s">
        <v>16</v>
      </c>
    </row>
    <row r="12" spans="2:15" ht="15" thickBot="1" x14ac:dyDescent="0.35">
      <c r="B12" t="s">
        <v>17</v>
      </c>
      <c r="C12" t="s">
        <v>18</v>
      </c>
      <c r="E12" t="s">
        <v>17</v>
      </c>
      <c r="F12" t="s">
        <v>18</v>
      </c>
      <c r="H12" t="s">
        <v>17</v>
      </c>
      <c r="I12" t="s">
        <v>18</v>
      </c>
      <c r="K12" t="s">
        <v>17</v>
      </c>
      <c r="L12" t="s">
        <v>18</v>
      </c>
      <c r="N12" t="s">
        <v>17</v>
      </c>
      <c r="O12" t="s">
        <v>18</v>
      </c>
    </row>
    <row r="13" spans="2:15" x14ac:dyDescent="0.3">
      <c r="B13" s="5">
        <v>0</v>
      </c>
      <c r="C13">
        <v>0</v>
      </c>
      <c r="E13" s="5">
        <v>0</v>
      </c>
      <c r="F13">
        <v>0</v>
      </c>
      <c r="H13" s="5">
        <v>0</v>
      </c>
      <c r="I13">
        <v>0</v>
      </c>
      <c r="K13" s="5">
        <v>0</v>
      </c>
      <c r="L13">
        <v>0</v>
      </c>
      <c r="N13" s="5">
        <v>0</v>
      </c>
      <c r="O13">
        <v>0</v>
      </c>
    </row>
    <row r="14" spans="2:15" x14ac:dyDescent="0.3">
      <c r="B14" s="6">
        <v>4.1666666666666519E-3</v>
      </c>
      <c r="C14">
        <v>9.7126882680000006E-4</v>
      </c>
      <c r="E14" s="6">
        <v>3.4722222222222654E-3</v>
      </c>
      <c r="F14">
        <v>2.0429571210000001E-4</v>
      </c>
      <c r="H14" s="6">
        <v>3.4722222222223209E-3</v>
      </c>
      <c r="I14">
        <v>1.2358878210000002E-4</v>
      </c>
      <c r="K14" s="6">
        <v>3.4722222222222099E-3</v>
      </c>
      <c r="L14">
        <v>2.6765127240000001E-4</v>
      </c>
      <c r="N14" s="6">
        <v>3.4722222222221544E-3</v>
      </c>
      <c r="O14">
        <v>2.0502115650000003E-4</v>
      </c>
    </row>
    <row r="15" spans="2:15" x14ac:dyDescent="0.3">
      <c r="B15" s="6">
        <v>8.3333333333333037E-3</v>
      </c>
      <c r="C15">
        <v>3.3051276635999998E-3</v>
      </c>
      <c r="E15" s="6">
        <v>5.5555555555555358E-3</v>
      </c>
      <c r="F15">
        <v>4.4786441370000006E-4</v>
      </c>
      <c r="H15" s="6">
        <v>6.2500000000000888E-3</v>
      </c>
      <c r="I15">
        <v>1.0264465149000001E-3</v>
      </c>
      <c r="K15" s="6">
        <v>6.9444444444445308E-3</v>
      </c>
      <c r="L15">
        <v>2.2966033965000003E-3</v>
      </c>
      <c r="N15" s="6">
        <v>6.9444444444444198E-3</v>
      </c>
      <c r="O15">
        <v>4.0000000000000001E-3</v>
      </c>
    </row>
    <row r="16" spans="2:15" x14ac:dyDescent="0.3">
      <c r="B16" s="6">
        <v>1.5277777777777724E-2</v>
      </c>
      <c r="C16">
        <v>9.2764785999000007E-3</v>
      </c>
      <c r="E16" s="6">
        <v>9.0277777777778012E-3</v>
      </c>
      <c r="F16">
        <v>1.2706146261000002E-3</v>
      </c>
      <c r="H16" s="6">
        <v>9.7222222222222987E-3</v>
      </c>
      <c r="I16">
        <v>2.8525662207000003E-3</v>
      </c>
      <c r="K16" s="6">
        <v>1.3888888888888951E-2</v>
      </c>
      <c r="L16">
        <v>8.7076656843000019E-3</v>
      </c>
      <c r="N16" s="6">
        <v>1.388888888888884E-2</v>
      </c>
      <c r="O16">
        <v>8.9999999999999993E-3</v>
      </c>
    </row>
    <row r="17" spans="2:15" x14ac:dyDescent="0.3">
      <c r="B17" s="6">
        <v>2.2222222222222254E-2</v>
      </c>
      <c r="C17">
        <v>1.5397857591E-2</v>
      </c>
      <c r="E17" s="6">
        <v>1.2500000000000011E-2</v>
      </c>
      <c r="F17">
        <v>2.7838819686000003E-3</v>
      </c>
      <c r="H17" s="6">
        <v>1.4583333333333393E-2</v>
      </c>
      <c r="I17">
        <v>5.7703735617000004E-3</v>
      </c>
      <c r="K17" s="6">
        <v>2.777777777777779E-2</v>
      </c>
      <c r="L17">
        <v>2.2557206845799999E-2</v>
      </c>
      <c r="N17" s="6">
        <v>2.7777777777777735E-2</v>
      </c>
      <c r="O17">
        <v>2.3930928854699999E-2</v>
      </c>
    </row>
    <row r="18" spans="2:15" x14ac:dyDescent="0.3">
      <c r="B18" s="6">
        <v>3.2638888888888884E-2</v>
      </c>
      <c r="C18">
        <v>2.5192180683000002E-2</v>
      </c>
      <c r="E18" s="6">
        <v>1.5972222222222221E-2</v>
      </c>
      <c r="F18">
        <v>4.5166763783999996E-3</v>
      </c>
      <c r="H18" s="6">
        <v>2.1527777777777812E-2</v>
      </c>
      <c r="I18">
        <v>1.1841696889200001E-2</v>
      </c>
      <c r="K18" s="6">
        <v>4.166666666666663E-2</v>
      </c>
      <c r="L18">
        <v>3.6340368852300006E-2</v>
      </c>
      <c r="N18" s="6">
        <v>4.166666666666663E-2</v>
      </c>
      <c r="O18">
        <v>3.6531495416400002E-2</v>
      </c>
    </row>
    <row r="19" spans="2:15" x14ac:dyDescent="0.3">
      <c r="B19" s="6">
        <v>4.1666666666666685E-2</v>
      </c>
      <c r="C19">
        <v>3.2936156251199999E-2</v>
      </c>
      <c r="E19" s="6">
        <v>1.9444444444444431E-2</v>
      </c>
      <c r="F19">
        <v>6.3678095262000006E-3</v>
      </c>
      <c r="H19" s="6">
        <v>2.8472222222222232E-2</v>
      </c>
      <c r="I19">
        <v>1.7031126189600003E-2</v>
      </c>
      <c r="K19" s="6">
        <v>5.555555555555558E-2</v>
      </c>
      <c r="L19">
        <v>4.5638791401000002E-2</v>
      </c>
      <c r="N19" s="6">
        <v>5.5555555555555469E-2</v>
      </c>
      <c r="O19">
        <v>4.61221929144E-2</v>
      </c>
    </row>
    <row r="20" spans="2:15" x14ac:dyDescent="0.3">
      <c r="B20" s="6">
        <v>5.208333333333337E-2</v>
      </c>
      <c r="C20">
        <v>4.03388734947E-2</v>
      </c>
      <c r="E20" s="6">
        <v>2.2916666666666696E-2</v>
      </c>
      <c r="F20">
        <v>8.6689667982000011E-3</v>
      </c>
      <c r="H20" s="6">
        <v>3.5416666666666763E-2</v>
      </c>
      <c r="I20">
        <v>2.3449355094000004E-2</v>
      </c>
      <c r="K20" s="6">
        <v>7.0138888888888862E-2</v>
      </c>
      <c r="L20">
        <v>5.254801615980001E-2</v>
      </c>
      <c r="N20" s="6">
        <v>6.9444444444444364E-2</v>
      </c>
      <c r="O20">
        <v>5.2748246505300002E-2</v>
      </c>
    </row>
    <row r="21" spans="2:15" x14ac:dyDescent="0.3">
      <c r="B21" s="6">
        <v>6.597222222222221E-2</v>
      </c>
      <c r="C21">
        <v>4.77962952996E-2</v>
      </c>
      <c r="E21" s="6">
        <v>2.8472222222222232E-2</v>
      </c>
      <c r="H21" s="6">
        <v>4.1666666666666741E-2</v>
      </c>
      <c r="I21">
        <v>2.7883138781400005E-2</v>
      </c>
      <c r="K21" s="6">
        <v>8.7500000000000022E-2</v>
      </c>
      <c r="L21">
        <v>5.8693300578300002E-2</v>
      </c>
      <c r="N21" s="6">
        <v>8.6805555555555525E-2</v>
      </c>
      <c r="O21">
        <v>5.8300180670100003E-2</v>
      </c>
    </row>
    <row r="22" spans="2:15" x14ac:dyDescent="0.3">
      <c r="B22" s="6">
        <v>8.3333333333333315E-2</v>
      </c>
      <c r="C22">
        <v>5.3133013630800002E-2</v>
      </c>
      <c r="E22" s="6">
        <v>3.4722222222222265E-2</v>
      </c>
      <c r="F22">
        <v>1.6876393662599999E-2</v>
      </c>
      <c r="H22" s="6">
        <v>5.2777777777777812E-2</v>
      </c>
      <c r="I22">
        <v>3.61307223675E-2</v>
      </c>
      <c r="K22" s="6">
        <v>0.11111111111111105</v>
      </c>
      <c r="L22">
        <v>6.3036498241800007E-2</v>
      </c>
      <c r="N22" s="6">
        <v>0.1111111111111111</v>
      </c>
      <c r="O22">
        <v>6.44580457434E-2</v>
      </c>
    </row>
    <row r="23" spans="2:15" x14ac:dyDescent="0.3">
      <c r="B23" s="6">
        <v>0.10902777777777778</v>
      </c>
      <c r="C23">
        <v>5.9808230221500003E-2</v>
      </c>
      <c r="E23" s="6">
        <v>4.1666666666666685E-2</v>
      </c>
      <c r="F23">
        <v>2.1549726087300002E-2</v>
      </c>
      <c r="H23" s="6">
        <v>6.6666666666666763E-2</v>
      </c>
      <c r="I23">
        <v>4.3383798096000001E-2</v>
      </c>
      <c r="K23" s="6">
        <v>0.14236111111111105</v>
      </c>
      <c r="L23">
        <v>6.8388129119700006E-2</v>
      </c>
      <c r="N23" s="6">
        <v>0.1423611111111111</v>
      </c>
      <c r="O23">
        <v>6.8871833066999996E-2</v>
      </c>
    </row>
    <row r="24" spans="2:15" x14ac:dyDescent="0.3">
      <c r="B24" s="6">
        <v>0.15069444444444441</v>
      </c>
      <c r="C24">
        <v>6.4508180550900004E-2</v>
      </c>
      <c r="E24" s="6">
        <v>5.2083333333333315E-2</v>
      </c>
      <c r="F24">
        <v>2.8198266966000002E-2</v>
      </c>
      <c r="H24" s="6">
        <v>8.4027777777777812E-2</v>
      </c>
      <c r="I24">
        <v>5.2644397055400007E-2</v>
      </c>
    </row>
    <row r="25" spans="2:15" ht="15" thickBot="1" x14ac:dyDescent="0.35">
      <c r="B25" s="7">
        <v>0.19236111111111104</v>
      </c>
      <c r="C25">
        <v>6.9015526384500009E-2</v>
      </c>
      <c r="E25" s="6">
        <v>6.25E-2</v>
      </c>
      <c r="F25">
        <v>3.4414413706500002E-2</v>
      </c>
      <c r="H25" s="7">
        <v>0.11875000000000002</v>
      </c>
      <c r="I25">
        <v>6.0548205342300002E-2</v>
      </c>
    </row>
    <row r="26" spans="2:15" x14ac:dyDescent="0.3">
      <c r="E26" s="6">
        <v>7.6388888888888951E-2</v>
      </c>
      <c r="F26">
        <v>4.0911753513599998E-2</v>
      </c>
    </row>
    <row r="27" spans="2:15" x14ac:dyDescent="0.3">
      <c r="E27" s="6">
        <v>9.6527777777777768E-2</v>
      </c>
      <c r="F27">
        <v>4.8643015445399999E-2</v>
      </c>
    </row>
    <row r="28" spans="2:15" x14ac:dyDescent="0.3">
      <c r="E28" s="6">
        <v>0.11736111111111114</v>
      </c>
      <c r="F28">
        <v>5.4986119421700008E-2</v>
      </c>
    </row>
    <row r="29" spans="2:15" x14ac:dyDescent="0.3">
      <c r="E29" s="6">
        <v>0.14513888888888893</v>
      </c>
      <c r="F29">
        <v>5.9766017991300005E-2</v>
      </c>
    </row>
    <row r="30" spans="2:15" x14ac:dyDescent="0.3">
      <c r="E30" s="6">
        <v>0.19027777777777777</v>
      </c>
      <c r="F30">
        <v>6.3958059985499999E-2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40DegC</vt:lpstr>
      <vt:lpstr>50DegC</vt:lpstr>
      <vt:lpstr>60DegC (2)</vt:lpstr>
      <vt:lpstr>70DegC</vt:lpstr>
      <vt:lpstr>Freezer tests</vt:lpstr>
      <vt:lpstr>Experimental runs</vt:lpstr>
      <vt:lpstr>Data</vt:lpstr>
      <vt:lpstr>90C</vt:lpstr>
      <vt:lpstr>Stir. Speed 110C</vt:lpstr>
      <vt:lpstr>'Experimental runs'!Print_Area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Roman (School of Chemical Engineering)</dc:creator>
  <cp:lastModifiedBy>Luis Roman (School of Chemical Engineering)</cp:lastModifiedBy>
  <dcterms:created xsi:type="dcterms:W3CDTF">2019-07-29T10:01:57Z</dcterms:created>
  <dcterms:modified xsi:type="dcterms:W3CDTF">2020-04-21T10:29:48Z</dcterms:modified>
</cp:coreProperties>
</file>